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インボイス制度\2.指定請求書\"/>
    </mc:Choice>
  </mc:AlternateContent>
  <xr:revisionPtr revIDLastSave="0" documentId="13_ncr:1_{28CCAC82-058D-4B28-929E-EFAF8AC5BE20}" xr6:coauthVersionLast="47" xr6:coauthVersionMax="47" xr10:uidLastSave="{00000000-0000-0000-0000-000000000000}"/>
  <bookViews>
    <workbookView xWindow="57480" yWindow="-120" windowWidth="29040" windowHeight="15840" xr2:uid="{56A25109-75BE-42D7-B26B-1F1B387D5C50}"/>
  </bookViews>
  <sheets>
    <sheet name="請求書" sheetId="1" r:id="rId1"/>
    <sheet name="出来高調書" sheetId="3" r:id="rId2"/>
  </sheets>
  <definedNames>
    <definedName name="_xlnm.Print_Area" localSheetId="1">出来高調書!$A$6:$R$158</definedName>
    <definedName name="_xlnm.Print_Area" localSheetId="0">請求書!$A$2:$AU$66</definedName>
    <definedName name="_xlnm.Print_Titles" localSheetId="1">出来高調書!$6:$8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1" l="1"/>
  <c r="Q153" i="3"/>
  <c r="Q152" i="3"/>
  <c r="Q151" i="3"/>
  <c r="Q148" i="3" l="1"/>
  <c r="P148" i="3"/>
  <c r="Q147" i="3"/>
  <c r="P147" i="3"/>
  <c r="Q146" i="3"/>
  <c r="P146" i="3"/>
  <c r="Q145" i="3"/>
  <c r="P145" i="3"/>
  <c r="Q144" i="3"/>
  <c r="P144" i="3"/>
  <c r="Q143" i="3"/>
  <c r="P143" i="3"/>
  <c r="Q142" i="3"/>
  <c r="P142" i="3"/>
  <c r="Q141" i="3"/>
  <c r="P141" i="3"/>
  <c r="Q140" i="3"/>
  <c r="P140" i="3"/>
  <c r="Q139" i="3"/>
  <c r="P139" i="3"/>
  <c r="Q138" i="3"/>
  <c r="P138" i="3"/>
  <c r="Q137" i="3"/>
  <c r="P137" i="3"/>
  <c r="Q136" i="3"/>
  <c r="P136" i="3"/>
  <c r="Q135" i="3"/>
  <c r="P135" i="3"/>
  <c r="Q134" i="3"/>
  <c r="P134" i="3"/>
  <c r="Q133" i="3"/>
  <c r="P133" i="3"/>
  <c r="Q132" i="3"/>
  <c r="P132" i="3"/>
  <c r="Q131" i="3"/>
  <c r="P131" i="3"/>
  <c r="Q130" i="3"/>
  <c r="P130" i="3"/>
  <c r="Q129" i="3"/>
  <c r="P129" i="3"/>
  <c r="Q128" i="3"/>
  <c r="P128" i="3"/>
  <c r="Q127" i="3"/>
  <c r="P127" i="3"/>
  <c r="Q126" i="3"/>
  <c r="P126" i="3"/>
  <c r="Q125" i="3"/>
  <c r="P125" i="3"/>
  <c r="Q124" i="3"/>
  <c r="P124" i="3"/>
  <c r="Q123" i="3"/>
  <c r="P123" i="3"/>
  <c r="Q122" i="3"/>
  <c r="P122" i="3"/>
  <c r="Q121" i="3"/>
  <c r="P121" i="3"/>
  <c r="Q120" i="3"/>
  <c r="P120" i="3"/>
  <c r="Q119" i="3"/>
  <c r="P119" i="3"/>
  <c r="Q118" i="3"/>
  <c r="P118" i="3"/>
  <c r="Q117" i="3"/>
  <c r="P117" i="3"/>
  <c r="Q116" i="3"/>
  <c r="P116" i="3"/>
  <c r="Q115" i="3"/>
  <c r="P115" i="3"/>
  <c r="Q114" i="3"/>
  <c r="P114" i="3"/>
  <c r="Q113" i="3"/>
  <c r="P113" i="3"/>
  <c r="Q112" i="3"/>
  <c r="P112" i="3"/>
  <c r="Q111" i="3"/>
  <c r="P111" i="3"/>
  <c r="Q110" i="3"/>
  <c r="P110" i="3"/>
  <c r="Q109" i="3"/>
  <c r="P109" i="3"/>
  <c r="Q108" i="3"/>
  <c r="P108" i="3"/>
  <c r="Q107" i="3"/>
  <c r="P107" i="3"/>
  <c r="Q106" i="3"/>
  <c r="P106" i="3"/>
  <c r="Q105" i="3"/>
  <c r="P105" i="3"/>
  <c r="Q104" i="3"/>
  <c r="P104" i="3"/>
  <c r="Q103" i="3"/>
  <c r="P103" i="3"/>
  <c r="Q102" i="3"/>
  <c r="P102" i="3"/>
  <c r="Q101" i="3"/>
  <c r="P101" i="3"/>
  <c r="Q100" i="3"/>
  <c r="P100" i="3"/>
  <c r="Q99" i="3"/>
  <c r="P99" i="3"/>
  <c r="Q98" i="3"/>
  <c r="P98" i="3"/>
  <c r="Q97" i="3"/>
  <c r="P97" i="3"/>
  <c r="Q96" i="3"/>
  <c r="P96" i="3"/>
  <c r="Q95" i="3"/>
  <c r="P95" i="3"/>
  <c r="Q94" i="3"/>
  <c r="P94" i="3"/>
  <c r="Q93" i="3"/>
  <c r="P93" i="3"/>
  <c r="Q92" i="3"/>
  <c r="P92" i="3"/>
  <c r="Q91" i="3"/>
  <c r="P91" i="3"/>
  <c r="Q90" i="3"/>
  <c r="P90" i="3"/>
  <c r="Q89" i="3"/>
  <c r="P89" i="3"/>
  <c r="Q88" i="3"/>
  <c r="P88" i="3"/>
  <c r="Q87" i="3"/>
  <c r="P87" i="3"/>
  <c r="Q86" i="3"/>
  <c r="P86" i="3"/>
  <c r="Q85" i="3"/>
  <c r="P85" i="3"/>
  <c r="Q84" i="3"/>
  <c r="P84" i="3"/>
  <c r="Q83" i="3"/>
  <c r="P83" i="3"/>
  <c r="Q82" i="3"/>
  <c r="P82" i="3"/>
  <c r="Q81" i="3"/>
  <c r="P81" i="3"/>
  <c r="Q80" i="3"/>
  <c r="P80" i="3"/>
  <c r="Q79" i="3"/>
  <c r="P79" i="3"/>
  <c r="Q78" i="3"/>
  <c r="P78" i="3"/>
  <c r="Q77" i="3"/>
  <c r="P77" i="3"/>
  <c r="Q76" i="3"/>
  <c r="P76" i="3"/>
  <c r="Q75" i="3"/>
  <c r="P75" i="3"/>
  <c r="Q74" i="3"/>
  <c r="P74" i="3"/>
  <c r="Q73" i="3"/>
  <c r="P73" i="3"/>
  <c r="Q72" i="3"/>
  <c r="P72" i="3"/>
  <c r="Q71" i="3"/>
  <c r="P71" i="3"/>
  <c r="Q70" i="3"/>
  <c r="P70" i="3"/>
  <c r="Q69" i="3"/>
  <c r="P69" i="3"/>
  <c r="Q68" i="3"/>
  <c r="P68" i="3"/>
  <c r="Q67" i="3"/>
  <c r="P67" i="3"/>
  <c r="Q66" i="3"/>
  <c r="P66" i="3"/>
  <c r="Q65" i="3"/>
  <c r="P65" i="3"/>
  <c r="Q64" i="3"/>
  <c r="P64" i="3"/>
  <c r="Q63" i="3"/>
  <c r="P63" i="3"/>
  <c r="Q62" i="3"/>
  <c r="P62" i="3"/>
  <c r="Q61" i="3"/>
  <c r="P61" i="3"/>
  <c r="Q60" i="3"/>
  <c r="P60" i="3"/>
  <c r="Q59" i="3"/>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P13" i="3"/>
  <c r="Q12" i="3"/>
  <c r="P12" i="3"/>
  <c r="Q11" i="3"/>
  <c r="P11" i="3"/>
  <c r="Q10" i="3"/>
  <c r="P10" i="3"/>
  <c r="M9" i="3" l="1"/>
  <c r="P9" i="3" s="1"/>
  <c r="N149" i="3"/>
  <c r="N148" i="3"/>
  <c r="N147"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6" i="3"/>
  <c r="N115" i="3"/>
  <c r="N114"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2" i="3"/>
  <c r="N11" i="3"/>
  <c r="N10"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Q149" i="3"/>
  <c r="L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O153" i="3"/>
  <c r="O152" i="3"/>
  <c r="O151" i="3"/>
  <c r="O149" i="3"/>
  <c r="P149" i="3"/>
  <c r="AI6" i="1"/>
  <c r="N13" i="3" l="1"/>
  <c r="N9" i="3"/>
  <c r="R10" i="3"/>
  <c r="N153" i="3"/>
  <c r="N152" i="3"/>
  <c r="N151" i="3"/>
  <c r="O55" i="3" l="1"/>
  <c r="O127" i="3"/>
  <c r="O68" i="3"/>
  <c r="O140" i="3"/>
  <c r="O105" i="3"/>
  <c r="O22" i="3"/>
  <c r="O17" i="3"/>
  <c r="O29" i="3"/>
  <c r="O41" i="3"/>
  <c r="O53" i="3"/>
  <c r="O65" i="3"/>
  <c r="O77" i="3"/>
  <c r="O89" i="3"/>
  <c r="O101" i="3"/>
  <c r="O113" i="3"/>
  <c r="O125" i="3"/>
  <c r="O137" i="3"/>
  <c r="O18" i="3"/>
  <c r="O30" i="3"/>
  <c r="O42" i="3"/>
  <c r="O54" i="3"/>
  <c r="O66" i="3"/>
  <c r="O78" i="3"/>
  <c r="O90" i="3"/>
  <c r="O102" i="3"/>
  <c r="O114" i="3"/>
  <c r="O126" i="3"/>
  <c r="O138" i="3"/>
  <c r="O79" i="3"/>
  <c r="O20" i="3"/>
  <c r="O128" i="3"/>
  <c r="O69" i="3"/>
  <c r="O141" i="3"/>
  <c r="O82" i="3"/>
  <c r="O106" i="3"/>
  <c r="O59" i="3"/>
  <c r="O71" i="3"/>
  <c r="O83" i="3"/>
  <c r="O95" i="3"/>
  <c r="O107" i="3"/>
  <c r="O119" i="3"/>
  <c r="O131" i="3"/>
  <c r="O144" i="3"/>
  <c r="O24" i="3"/>
  <c r="O36" i="3"/>
  <c r="O48" i="3"/>
  <c r="O60" i="3"/>
  <c r="O72" i="3"/>
  <c r="O84" i="3"/>
  <c r="O96" i="3"/>
  <c r="O108" i="3"/>
  <c r="O120" i="3"/>
  <c r="O132" i="3"/>
  <c r="O67" i="3"/>
  <c r="O139" i="3"/>
  <c r="O92" i="3"/>
  <c r="O57" i="3"/>
  <c r="O129" i="3"/>
  <c r="O70" i="3"/>
  <c r="O94" i="3"/>
  <c r="O35" i="3"/>
  <c r="O25" i="3"/>
  <c r="O61" i="3"/>
  <c r="O133" i="3"/>
  <c r="O19" i="3"/>
  <c r="O103" i="3"/>
  <c r="O32" i="3"/>
  <c r="O116" i="3"/>
  <c r="O45" i="3"/>
  <c r="O117" i="3"/>
  <c r="O34" i="3"/>
  <c r="O118" i="3"/>
  <c r="O47" i="3"/>
  <c r="O37" i="3"/>
  <c r="O49" i="3"/>
  <c r="O73" i="3"/>
  <c r="O85" i="3"/>
  <c r="O97" i="3"/>
  <c r="O109" i="3"/>
  <c r="O121" i="3"/>
  <c r="O14" i="3"/>
  <c r="O26" i="3"/>
  <c r="O38" i="3"/>
  <c r="O50" i="3"/>
  <c r="O62" i="3"/>
  <c r="O74" i="3"/>
  <c r="O86" i="3"/>
  <c r="O98" i="3"/>
  <c r="O110" i="3"/>
  <c r="O122" i="3"/>
  <c r="O134" i="3"/>
  <c r="O43" i="3"/>
  <c r="O115" i="3"/>
  <c r="O56" i="3"/>
  <c r="O80" i="3"/>
  <c r="O21" i="3"/>
  <c r="O93" i="3"/>
  <c r="O58" i="3"/>
  <c r="O142" i="3"/>
  <c r="O15" i="3"/>
  <c r="O51" i="3"/>
  <c r="O135" i="3"/>
  <c r="O31" i="3"/>
  <c r="O91" i="3"/>
  <c r="O44" i="3"/>
  <c r="O104" i="3"/>
  <c r="O33" i="3"/>
  <c r="O81" i="3"/>
  <c r="O46" i="3"/>
  <c r="O130" i="3"/>
  <c r="O23" i="3"/>
  <c r="O27" i="3"/>
  <c r="O39" i="3"/>
  <c r="O63" i="3"/>
  <c r="O75" i="3"/>
  <c r="O87" i="3"/>
  <c r="O99" i="3"/>
  <c r="O111" i="3"/>
  <c r="O123" i="3"/>
  <c r="O16" i="3"/>
  <c r="O28" i="3"/>
  <c r="O40" i="3"/>
  <c r="O52" i="3"/>
  <c r="O64" i="3"/>
  <c r="O76" i="3"/>
  <c r="O88" i="3"/>
  <c r="O100" i="3"/>
  <c r="O112" i="3"/>
  <c r="O124" i="3"/>
  <c r="O136"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H148" i="3" l="1"/>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Q9" i="3" s="1"/>
  <c r="Q13" i="3" l="1"/>
  <c r="O13" i="3"/>
  <c r="O146" i="3"/>
  <c r="J150" i="3"/>
  <c r="H150" i="3"/>
  <c r="L150" i="3"/>
  <c r="O148" i="3" l="1"/>
  <c r="O12" i="3"/>
  <c r="O145" i="3"/>
  <c r="O147" i="3"/>
  <c r="O143" i="3"/>
  <c r="O10" i="3"/>
  <c r="O11" i="3"/>
  <c r="O9" i="3"/>
  <c r="N157" i="3"/>
  <c r="N155" i="3"/>
  <c r="N156" i="3"/>
  <c r="N150" i="3"/>
  <c r="N154" i="3" s="1"/>
  <c r="Q150" i="3" l="1"/>
  <c r="M6" i="3" s="1"/>
  <c r="O150" i="3"/>
  <c r="R9" i="3" l="1"/>
  <c r="R149" i="3"/>
  <c r="R148" i="3"/>
  <c r="R147" i="3"/>
  <c r="R146" i="3"/>
  <c r="R145" i="3"/>
  <c r="R144" i="3"/>
  <c r="R143" i="3"/>
  <c r="R142" i="3"/>
  <c r="R141" i="3"/>
  <c r="R140" i="3"/>
  <c r="R139" i="3"/>
  <c r="R138" i="3"/>
  <c r="R137" i="3"/>
  <c r="R136" i="3"/>
  <c r="R135" i="3"/>
  <c r="R134" i="3"/>
  <c r="R133" i="3"/>
  <c r="R132" i="3"/>
  <c r="R131" i="3"/>
  <c r="R130" i="3"/>
  <c r="R129" i="3"/>
  <c r="R128" i="3"/>
  <c r="R127" i="3"/>
  <c r="R126" i="3"/>
  <c r="R125" i="3"/>
  <c r="R124" i="3"/>
  <c r="R123" i="3"/>
  <c r="R122" i="3"/>
  <c r="R121" i="3"/>
  <c r="R120" i="3"/>
  <c r="R119" i="3"/>
  <c r="R118" i="3"/>
  <c r="R117" i="3"/>
  <c r="R116" i="3"/>
  <c r="R115" i="3"/>
  <c r="R114" i="3"/>
  <c r="R113" i="3"/>
  <c r="R112" i="3"/>
  <c r="R111" i="3"/>
  <c r="R110" i="3"/>
  <c r="R109" i="3"/>
  <c r="R108" i="3"/>
  <c r="R107" i="3"/>
  <c r="R106" i="3"/>
  <c r="R105" i="3"/>
  <c r="R104" i="3"/>
  <c r="R103" i="3"/>
  <c r="R102" i="3"/>
  <c r="R101" i="3"/>
  <c r="R100" i="3"/>
  <c r="R99" i="3"/>
  <c r="R98" i="3"/>
  <c r="R97" i="3"/>
  <c r="R96" i="3"/>
  <c r="R95" i="3"/>
  <c r="R94" i="3"/>
  <c r="R93" i="3"/>
  <c r="R92" i="3"/>
  <c r="R91" i="3"/>
  <c r="R90" i="3"/>
  <c r="R89" i="3"/>
  <c r="R88" i="3"/>
  <c r="R87" i="3"/>
  <c r="R86" i="3"/>
  <c r="R85" i="3"/>
  <c r="R84" i="3"/>
  <c r="R83" i="3"/>
  <c r="R82" i="3"/>
  <c r="R81" i="3"/>
  <c r="R80" i="3"/>
  <c r="R79" i="3"/>
  <c r="R78" i="3"/>
  <c r="R77" i="3"/>
  <c r="R76" i="3"/>
  <c r="R75" i="3"/>
  <c r="R74" i="3"/>
  <c r="R73" i="3"/>
  <c r="R72" i="3"/>
  <c r="R71" i="3"/>
  <c r="R70" i="3"/>
  <c r="R69" i="3"/>
  <c r="R68" i="3"/>
  <c r="R67" i="3"/>
  <c r="R66" i="3"/>
  <c r="R65" i="3"/>
  <c r="R64" i="3"/>
  <c r="R63" i="3"/>
  <c r="R62" i="3"/>
  <c r="R61" i="3"/>
  <c r="R60" i="3"/>
  <c r="R59" i="3"/>
  <c r="R58" i="3"/>
  <c r="R57" i="3"/>
  <c r="R56" i="3"/>
  <c r="R55" i="3"/>
  <c r="R54" i="3"/>
  <c r="R53" i="3"/>
  <c r="R52" i="3"/>
  <c r="R51" i="3"/>
  <c r="R50" i="3"/>
  <c r="R49" i="3"/>
  <c r="R48" i="3"/>
  <c r="R47" i="3"/>
  <c r="R46" i="3"/>
  <c r="R45" i="3"/>
  <c r="R44" i="3"/>
  <c r="R43" i="3"/>
  <c r="R42" i="3"/>
  <c r="R41" i="3"/>
  <c r="R40" i="3"/>
  <c r="R39" i="3"/>
  <c r="R38" i="3"/>
  <c r="R37" i="3"/>
  <c r="R36" i="3"/>
  <c r="R35" i="3"/>
  <c r="R34" i="3"/>
  <c r="R33" i="3"/>
  <c r="R32" i="3"/>
  <c r="R31" i="3"/>
  <c r="R30" i="3"/>
  <c r="R29" i="3"/>
  <c r="R28" i="3"/>
  <c r="R27" i="3"/>
  <c r="R26" i="3"/>
  <c r="R25" i="3"/>
  <c r="R24" i="3"/>
  <c r="R23" i="3"/>
  <c r="R22" i="3"/>
  <c r="R21" i="3"/>
  <c r="R20" i="3"/>
  <c r="R19" i="3"/>
  <c r="R18" i="3"/>
  <c r="R17" i="3"/>
  <c r="R16" i="3"/>
  <c r="R15" i="3"/>
  <c r="R14" i="3"/>
  <c r="R13" i="3"/>
  <c r="R12" i="3"/>
  <c r="R11" i="3"/>
  <c r="A149" i="3" l="1"/>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L13" i="1"/>
  <c r="L155" i="3" l="1"/>
  <c r="L42" i="1" s="1"/>
  <c r="L156" i="3"/>
  <c r="L50" i="1" s="1"/>
  <c r="L157" i="3"/>
  <c r="L58" i="1" s="1"/>
  <c r="H157" i="3"/>
  <c r="O157" i="3" s="1"/>
  <c r="H156" i="3"/>
  <c r="O156" i="3" s="1"/>
  <c r="H155" i="3"/>
  <c r="O155" i="3" s="1"/>
  <c r="L54" i="1" l="1"/>
  <c r="L46" i="1"/>
  <c r="Q157" i="3"/>
  <c r="L25" i="1" l="1"/>
  <c r="L29" i="1" s="1"/>
  <c r="J157" i="3"/>
  <c r="J156" i="3"/>
  <c r="J155" i="3" l="1"/>
  <c r="Q156" i="3"/>
  <c r="H154" i="3" l="1"/>
  <c r="O154" i="3" s="1"/>
  <c r="L154" i="3"/>
  <c r="J154" i="3"/>
  <c r="F156" i="3" l="1"/>
  <c r="F157" i="3"/>
  <c r="F155" i="3"/>
  <c r="Q155" i="3"/>
  <c r="Q154" i="3" l="1"/>
  <c r="I13" i="1" l="1"/>
</calcChain>
</file>

<file path=xl/sharedStrings.xml><?xml version="1.0" encoding="utf-8"?>
<sst xmlns="http://schemas.openxmlformats.org/spreadsheetml/2006/main" count="86" uniqueCount="69">
  <si>
    <t>取引先コード</t>
    <rPh sb="0" eb="3">
      <t>トリヒキサキ</t>
    </rPh>
    <phoneticPr fontId="2"/>
  </si>
  <si>
    <t>株式会社 森 組　　御 中</t>
    <rPh sb="0" eb="4">
      <t>カブシキガイシャ</t>
    </rPh>
    <rPh sb="5" eb="6">
      <t>モリ</t>
    </rPh>
    <rPh sb="7" eb="8">
      <t>クミ</t>
    </rPh>
    <rPh sb="10" eb="11">
      <t>ゴ</t>
    </rPh>
    <rPh sb="12" eb="13">
      <t>ナカ</t>
    </rPh>
    <phoneticPr fontId="2"/>
  </si>
  <si>
    <t>工事略名</t>
    <rPh sb="0" eb="4">
      <t>コウジリャクメイ</t>
    </rPh>
    <phoneticPr fontId="2"/>
  </si>
  <si>
    <t>工事コード</t>
    <rPh sb="0" eb="2">
      <t>コウジ</t>
    </rPh>
    <phoneticPr fontId="2"/>
  </si>
  <si>
    <t>下記の通りご請求致します</t>
    <rPh sb="0" eb="2">
      <t>カキ</t>
    </rPh>
    <rPh sb="3" eb="4">
      <t>トオ</t>
    </rPh>
    <rPh sb="6" eb="9">
      <t>セイキュウイタ</t>
    </rPh>
    <phoneticPr fontId="2"/>
  </si>
  <si>
    <t>住所</t>
    <rPh sb="0" eb="1">
      <t>ジュウ</t>
    </rPh>
    <rPh sb="1" eb="2">
      <t>トコロ</t>
    </rPh>
    <phoneticPr fontId="2"/>
  </si>
  <si>
    <t>登録番号</t>
    <rPh sb="0" eb="4">
      <t>トウロクバンゴウ</t>
    </rPh>
    <phoneticPr fontId="2"/>
  </si>
  <si>
    <t>請求者</t>
    <rPh sb="0" eb="3">
      <t>セイキュウシャ</t>
    </rPh>
    <phoneticPr fontId="2"/>
  </si>
  <si>
    <t>〒</t>
    <phoneticPr fontId="2"/>
  </si>
  <si>
    <t>会社名</t>
    <rPh sb="0" eb="2">
      <t>カイシャ</t>
    </rPh>
    <rPh sb="2" eb="3">
      <t>メイ</t>
    </rPh>
    <phoneticPr fontId="2"/>
  </si>
  <si>
    <t>契約内容</t>
    <rPh sb="0" eb="4">
      <t>ケイヤクナイヨウ</t>
    </rPh>
    <phoneticPr fontId="2"/>
  </si>
  <si>
    <t>***** 記入上の注意点 *****</t>
    <phoneticPr fontId="2"/>
  </si>
  <si>
    <t>T</t>
    <phoneticPr fontId="2"/>
  </si>
  <si>
    <t>担当者</t>
    <rPh sb="0" eb="3">
      <t>タントウシャ</t>
    </rPh>
    <phoneticPr fontId="2"/>
  </si>
  <si>
    <t>電話</t>
    <rPh sb="0" eb="2">
      <t>デンワ</t>
    </rPh>
    <phoneticPr fontId="2"/>
  </si>
  <si>
    <t>－</t>
    <phoneticPr fontId="2"/>
  </si>
  <si>
    <t>工事出来高調書</t>
    <rPh sb="0" eb="2">
      <t>コウジ</t>
    </rPh>
    <rPh sb="2" eb="5">
      <t>デキダカ</t>
    </rPh>
    <rPh sb="5" eb="7">
      <t>チョウショ</t>
    </rPh>
    <phoneticPr fontId="17"/>
  </si>
  <si>
    <t>工事項目・名称</t>
    <rPh sb="0" eb="2">
      <t>コウジ</t>
    </rPh>
    <rPh sb="2" eb="4">
      <t>コウモク</t>
    </rPh>
    <rPh sb="5" eb="7">
      <t>メイショウ</t>
    </rPh>
    <phoneticPr fontId="17"/>
  </si>
  <si>
    <t>規　格・寸　法</t>
    <phoneticPr fontId="17"/>
  </si>
  <si>
    <t>単位</t>
    <rPh sb="0" eb="2">
      <t>タンイ</t>
    </rPh>
    <phoneticPr fontId="17"/>
  </si>
  <si>
    <t>契　　　　　約　　　　　額</t>
    <rPh sb="0" eb="1">
      <t>チギリ</t>
    </rPh>
    <rPh sb="6" eb="7">
      <t>ヤク</t>
    </rPh>
    <rPh sb="12" eb="13">
      <t>ガク</t>
    </rPh>
    <phoneticPr fontId="17"/>
  </si>
  <si>
    <t>前月迄出来高</t>
    <rPh sb="0" eb="2">
      <t>ゼンゲツ</t>
    </rPh>
    <rPh sb="2" eb="3">
      <t>マデ</t>
    </rPh>
    <rPh sb="3" eb="6">
      <t>デキダカ</t>
    </rPh>
    <phoneticPr fontId="17"/>
  </si>
  <si>
    <t>当月出来高</t>
    <rPh sb="0" eb="2">
      <t>トウゲツ</t>
    </rPh>
    <rPh sb="2" eb="5">
      <t>デキダカ</t>
    </rPh>
    <phoneticPr fontId="17"/>
  </si>
  <si>
    <t>累計出来高</t>
    <rPh sb="0" eb="2">
      <t>ルイケイ</t>
    </rPh>
    <rPh sb="2" eb="5">
      <t>デキダカ</t>
    </rPh>
    <phoneticPr fontId="17"/>
  </si>
  <si>
    <t>残高</t>
    <rPh sb="0" eb="2">
      <t>ザンダカ</t>
    </rPh>
    <phoneticPr fontId="17"/>
  </si>
  <si>
    <t>数　　量</t>
    <rPh sb="0" eb="1">
      <t>カズ</t>
    </rPh>
    <rPh sb="3" eb="4">
      <t>リョウ</t>
    </rPh>
    <phoneticPr fontId="17"/>
  </si>
  <si>
    <t>単　　価</t>
    <rPh sb="0" eb="1">
      <t>タン</t>
    </rPh>
    <rPh sb="3" eb="4">
      <t>アタイ</t>
    </rPh>
    <phoneticPr fontId="17"/>
  </si>
  <si>
    <t>契約金額</t>
    <rPh sb="0" eb="1">
      <t>チギリ</t>
    </rPh>
    <rPh sb="1" eb="2">
      <t>ヤク</t>
    </rPh>
    <rPh sb="2" eb="3">
      <t>カネ</t>
    </rPh>
    <rPh sb="3" eb="4">
      <t>ガク</t>
    </rPh>
    <phoneticPr fontId="17"/>
  </si>
  <si>
    <t>出来高金額</t>
    <rPh sb="0" eb="3">
      <t>デキダカ</t>
    </rPh>
    <rPh sb="3" eb="5">
      <t>キンガク</t>
    </rPh>
    <phoneticPr fontId="17"/>
  </si>
  <si>
    <t>出来高率</t>
    <rPh sb="0" eb="3">
      <t>デキダカ</t>
    </rPh>
    <rPh sb="3" eb="4">
      <t>リツ</t>
    </rPh>
    <phoneticPr fontId="17"/>
  </si>
  <si>
    <t>式</t>
  </si>
  <si>
    <t>法定福利費</t>
  </si>
  <si>
    <t>計</t>
    <rPh sb="0" eb="1">
      <t>ケイ</t>
    </rPh>
    <phoneticPr fontId="17"/>
  </si>
  <si>
    <t>請求金額</t>
    <rPh sb="0" eb="4">
      <t>セイキュウキンガク</t>
    </rPh>
    <phoneticPr fontId="2"/>
  </si>
  <si>
    <t>備　考</t>
    <rPh sb="0" eb="1">
      <t>ビ</t>
    </rPh>
    <rPh sb="2" eb="3">
      <t>コウ</t>
    </rPh>
    <phoneticPr fontId="2"/>
  </si>
  <si>
    <t>金　額</t>
    <rPh sb="0" eb="1">
      <t>キン</t>
    </rPh>
    <rPh sb="2" eb="3">
      <t>ガク</t>
    </rPh>
    <phoneticPr fontId="2"/>
  </si>
  <si>
    <t>請 求 内 容</t>
    <rPh sb="0" eb="1">
      <t>ショウ</t>
    </rPh>
    <rPh sb="2" eb="3">
      <t>モトム</t>
    </rPh>
    <rPh sb="4" eb="5">
      <t>ナイ</t>
    </rPh>
    <rPh sb="6" eb="7">
      <t>カタチ</t>
    </rPh>
    <phoneticPr fontId="2"/>
  </si>
  <si>
    <t>***** 問い合わせ先 *****</t>
    <phoneticPr fontId="2"/>
  </si>
  <si>
    <t>株式会社森組 理財部 (TEL:06-6201-5898)</t>
    <phoneticPr fontId="2"/>
  </si>
  <si>
    <r>
      <t>請　　求　　書</t>
    </r>
    <r>
      <rPr>
        <b/>
        <u val="double"/>
        <sz val="20"/>
        <color theme="1"/>
        <rFont val="ＭＳ Ｐ明朝"/>
        <family val="1"/>
        <charset val="128"/>
      </rPr>
      <t>（出来高用）</t>
    </r>
    <rPh sb="0" eb="1">
      <t>ショウ</t>
    </rPh>
    <rPh sb="3" eb="4">
      <t>モトム</t>
    </rPh>
    <rPh sb="6" eb="7">
      <t>ショ</t>
    </rPh>
    <rPh sb="8" eb="12">
      <t>デキダカヨウ</t>
    </rPh>
    <phoneticPr fontId="2"/>
  </si>
  <si>
    <t>請求年月日：</t>
    <rPh sb="0" eb="5">
      <t>セイキュウネンガッピ</t>
    </rPh>
    <phoneticPr fontId="2"/>
  </si>
  <si>
    <t>年</t>
    <rPh sb="0" eb="1">
      <t>ネン</t>
    </rPh>
    <phoneticPr fontId="2"/>
  </si>
  <si>
    <t>月</t>
    <rPh sb="0" eb="1">
      <t>ガツ</t>
    </rPh>
    <phoneticPr fontId="2"/>
  </si>
  <si>
    <t>日</t>
    <rPh sb="0" eb="1">
      <t>ニチ</t>
    </rPh>
    <phoneticPr fontId="2"/>
  </si>
  <si>
    <t>税</t>
    <rPh sb="0" eb="1">
      <t>ゼイ</t>
    </rPh>
    <phoneticPr fontId="17"/>
  </si>
  <si>
    <t>10％対象</t>
    <rPh sb="3" eb="5">
      <t>タイショウ</t>
    </rPh>
    <phoneticPr fontId="2"/>
  </si>
  <si>
    <t>8％対象</t>
    <rPh sb="2" eb="4">
      <t>タイショウ</t>
    </rPh>
    <phoneticPr fontId="2"/>
  </si>
  <si>
    <t xml:space="preserve">(A)当月出来高  </t>
    <rPh sb="3" eb="5">
      <t>トウゲツ</t>
    </rPh>
    <rPh sb="5" eb="8">
      <t>デキダカ</t>
    </rPh>
    <phoneticPr fontId="2"/>
  </si>
  <si>
    <t>（税込）</t>
    <rPh sb="1" eb="3">
      <t>ゼイコミ</t>
    </rPh>
    <phoneticPr fontId="2"/>
  </si>
  <si>
    <t>(a)保留金額</t>
    <rPh sb="3" eb="5">
      <t>ホリュウ</t>
    </rPh>
    <rPh sb="5" eb="6">
      <t>キン</t>
    </rPh>
    <rPh sb="6" eb="7">
      <t>ガク</t>
    </rPh>
    <phoneticPr fontId="2"/>
  </si>
  <si>
    <t>(ｂ)保留金解除</t>
    <rPh sb="1" eb="4">
      <t>ホリュウキン</t>
    </rPh>
    <rPh sb="4" eb="6">
      <t>カイジョ</t>
    </rPh>
    <phoneticPr fontId="2"/>
  </si>
  <si>
    <t>出来高</t>
    <rPh sb="0" eb="3">
      <t>デキダカ</t>
    </rPh>
    <phoneticPr fontId="2"/>
  </si>
  <si>
    <t>（税抜）</t>
    <rPh sb="1" eb="3">
      <t>ゼイヌキ</t>
    </rPh>
    <phoneticPr fontId="2"/>
  </si>
  <si>
    <t>消費税額</t>
    <rPh sb="0" eb="4">
      <t>ショウヒゼイガク</t>
    </rPh>
    <phoneticPr fontId="2"/>
  </si>
  <si>
    <t>貴社より提出された「取引先登録用紙」に基づき、振込先、でんさいネット決済口座、手形送付先へお支払い致します。</t>
    <rPh sb="0" eb="2">
      <t>キシャ</t>
    </rPh>
    <rPh sb="34" eb="38">
      <t>ケッサイコウザ</t>
    </rPh>
    <phoneticPr fontId="2"/>
  </si>
  <si>
    <t>出来高の</t>
    <rPh sb="0" eb="3">
      <t>デキダカ</t>
    </rPh>
    <phoneticPr fontId="2"/>
  </si>
  <si>
    <t>差引金額 (A)-(a)+(b)</t>
    <rPh sb="0" eb="2">
      <t>サシヒキ</t>
    </rPh>
    <rPh sb="2" eb="4">
      <t>キンガク</t>
    </rPh>
    <phoneticPr fontId="2"/>
  </si>
  <si>
    <t>値引き</t>
    <rPh sb="0" eb="2">
      <t>ネビキ</t>
    </rPh>
    <phoneticPr fontId="2"/>
  </si>
  <si>
    <t>合計</t>
    <rPh sb="0" eb="2">
      <t>ゴウケイ</t>
    </rPh>
    <phoneticPr fontId="2"/>
  </si>
  <si>
    <t>※印は軽減税率対象品目</t>
    <rPh sb="1" eb="2">
      <t>シルシ</t>
    </rPh>
    <rPh sb="3" eb="7">
      <t>ケイゲンゼイリツ</t>
    </rPh>
    <rPh sb="7" eb="9">
      <t>タイショウ</t>
    </rPh>
    <rPh sb="9" eb="11">
      <t>ヒンモク</t>
    </rPh>
    <phoneticPr fontId="2"/>
  </si>
  <si>
    <t>対象外</t>
    <rPh sb="0" eb="3">
      <t>タイショウガイ</t>
    </rPh>
    <phoneticPr fontId="2"/>
  </si>
  <si>
    <t>％</t>
    <phoneticPr fontId="2"/>
  </si>
  <si>
    <t>１.</t>
    <phoneticPr fontId="2"/>
  </si>
  <si>
    <t>２</t>
    <phoneticPr fontId="2"/>
  </si>
  <si>
    <t>３</t>
    <phoneticPr fontId="2"/>
  </si>
  <si>
    <t>対象外</t>
    <rPh sb="0" eb="3">
      <t>タイショウガイ</t>
    </rPh>
    <phoneticPr fontId="2"/>
  </si>
  <si>
    <t>入力方法等についてご不明な場合は下記問い合わせ先までお問合せください。</t>
    <rPh sb="27" eb="29">
      <t>トイアワ</t>
    </rPh>
    <phoneticPr fontId="2"/>
  </si>
  <si>
    <t>注文番号</t>
    <rPh sb="0" eb="4">
      <t>チュウモンバンゴウ</t>
    </rPh>
    <phoneticPr fontId="2"/>
  </si>
  <si>
    <t>記載事項に誤りがある場合は本請求書の再交付を依頼する場合があります。</t>
    <rPh sb="13" eb="14">
      <t>ホン</t>
    </rPh>
    <rPh sb="14" eb="17">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</si>
</sst>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0.000"/>
    <numFmt numFmtId="178" formatCode="#,##0.0;&quot;▲ &quot;#,##0.0"/>
    <numFmt numFmtId="179" formatCode="&quot;消費税額等　&quot;#,##0_);[Red]&quot;消費税額等　&quot;\(#,##0\)"/>
    <numFmt numFmtId="180" formatCode="&quot;¥&quot;#,##0\-;[Red]\-&quot;¥&quot;#,##0"/>
    <numFmt numFmtId="181" formatCode="0;\-0;0"/>
    <numFmt numFmtId="182" formatCode="[&lt;=999]000;[&lt;=9999]000\-00;000\-0000"/>
    <numFmt numFmtId="183" formatCode="0000"/>
    <numFmt numFmtId="184" formatCode="00000"/>
    <numFmt numFmtId="185" formatCode="#,##0.###_ ;&quot;▲ &quot;\-#,##0.###"/>
    <numFmt numFmtId="186" formatCode="#,###;\▲\ #,###;;@"/>
    <numFmt numFmtId="187" formatCode="#,##0.###_ ;&quot;▲ &quot;#,##0.###"/>
  </numFmts>
  <fonts count="37"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5"/>
      <color theme="1"/>
      <name val="ＭＳ Ｐ明朝"/>
      <family val="1"/>
      <charset val="128"/>
    </font>
    <font>
      <sz val="18"/>
      <color theme="1"/>
      <name val="ＭＳ Ｐ明朝"/>
      <family val="1"/>
      <charset val="128"/>
    </font>
    <font>
      <sz val="13"/>
      <color theme="1"/>
      <name val="ＭＳ Ｐ明朝"/>
      <family val="1"/>
      <charset val="128"/>
    </font>
    <font>
      <b/>
      <sz val="15"/>
      <color theme="1"/>
      <name val="ＭＳ Ｐ明朝"/>
      <family val="1"/>
      <charset val="128"/>
    </font>
    <font>
      <b/>
      <sz val="18"/>
      <color theme="1"/>
      <name val="ＭＳ Ｐ明朝"/>
      <family val="1"/>
      <charset val="128"/>
    </font>
    <font>
      <b/>
      <sz val="14"/>
      <color theme="1"/>
      <name val="ＭＳ Ｐ明朝"/>
      <family val="1"/>
      <charset val="128"/>
    </font>
    <font>
      <sz val="12"/>
      <color theme="1"/>
      <name val="ＭＳ Ｐ明朝"/>
      <family val="1"/>
      <charset val="128"/>
    </font>
    <font>
      <sz val="8"/>
      <color theme="1"/>
      <name val="ＭＳ Ｐ明朝"/>
      <family val="1"/>
      <charset val="128"/>
    </font>
    <font>
      <sz val="10"/>
      <color theme="0" tint="-0.34998626667073579"/>
      <name val="HG丸ｺﾞｼｯｸM-PRO"/>
      <family val="3"/>
      <charset val="128"/>
    </font>
    <font>
      <sz val="8"/>
      <color theme="0" tint="-0.34998626667073579"/>
      <name val="HG丸ｺﾞｼｯｸM-PRO"/>
      <family val="3"/>
      <charset val="128"/>
    </font>
    <font>
      <sz val="11"/>
      <color theme="1"/>
      <name val="游ゴシック"/>
      <family val="2"/>
      <charset val="128"/>
      <scheme val="minor"/>
    </font>
    <font>
      <sz val="9"/>
      <color theme="0" tint="-0.34998626667073579"/>
      <name val="ＭＳ Ｐ明朝"/>
      <family val="1"/>
      <charset val="128"/>
    </font>
    <font>
      <sz val="11"/>
      <name val="ＭＳ Ｐゴシック"/>
      <family val="3"/>
      <charset val="128"/>
    </font>
    <font>
      <b/>
      <sz val="14"/>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0.5"/>
      <color theme="1"/>
      <name val="ＭＳ Ｐ明朝"/>
      <family val="1"/>
      <charset val="128"/>
    </font>
    <font>
      <b/>
      <sz val="20"/>
      <color theme="1"/>
      <name val="ＭＳ Ｐ明朝"/>
      <family val="1"/>
      <charset val="128"/>
    </font>
    <font>
      <sz val="9"/>
      <color theme="1"/>
      <name val="ＭＳ Ｐ明朝"/>
      <family val="1"/>
      <charset val="128"/>
    </font>
    <font>
      <b/>
      <u val="double"/>
      <sz val="20"/>
      <color theme="1"/>
      <name val="ＭＳ Ｐ明朝"/>
      <family val="1"/>
      <charset val="128"/>
    </font>
    <font>
      <b/>
      <sz val="24"/>
      <color theme="1"/>
      <name val="ＭＳ Ｐ明朝"/>
      <family val="1"/>
      <charset val="128"/>
    </font>
    <font>
      <sz val="11"/>
      <color theme="1"/>
      <name val="HG丸ｺﾞｼｯｸM-PRO"/>
      <family val="3"/>
      <charset val="128"/>
    </font>
    <font>
      <sz val="8"/>
      <color theme="0" tint="-0.34998626667073579"/>
      <name val="ＭＳ Ｐ明朝"/>
      <family val="1"/>
      <charset val="128"/>
    </font>
    <font>
      <sz val="10"/>
      <color theme="1"/>
      <name val="ＭＳ Ｐ明朝"/>
      <family val="1"/>
      <charset val="128"/>
    </font>
    <font>
      <sz val="10"/>
      <color theme="1"/>
      <name val="游ゴシック"/>
      <family val="2"/>
      <charset val="128"/>
      <scheme val="minor"/>
    </font>
    <font>
      <b/>
      <sz val="11"/>
      <name val="ＭＳ Ｐ明朝"/>
      <family val="1"/>
      <charset val="128"/>
    </font>
    <font>
      <b/>
      <sz val="10"/>
      <name val="ＭＳ Ｐ明朝"/>
      <family val="1"/>
      <charset val="128"/>
    </font>
    <font>
      <b/>
      <u/>
      <sz val="8"/>
      <color rgb="FFFF0000"/>
      <name val="ＭＳ Ｐ明朝"/>
      <family val="1"/>
      <charset val="128"/>
    </font>
    <font>
      <b/>
      <u val="double"/>
      <sz val="25"/>
      <color theme="1"/>
      <name val="ＭＳ Ｐ明朝"/>
      <family val="1"/>
      <charset val="128"/>
    </font>
    <font>
      <b/>
      <sz val="26"/>
      <color theme="1"/>
      <name val="ＭＳ Ｐ明朝"/>
      <family val="1"/>
      <charset val="128"/>
    </font>
    <font>
      <sz val="12"/>
      <color theme="1"/>
      <name val="游ゴシック"/>
      <family val="2"/>
      <charset val="128"/>
      <scheme val="minor"/>
    </font>
  </fonts>
  <fills count="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bottom style="double">
        <color indexed="64"/>
      </bottom>
      <diagonal/>
    </border>
    <border>
      <left style="thin">
        <color auto="1"/>
      </left>
      <right style="thin">
        <color indexed="64"/>
      </right>
      <top style="double">
        <color auto="1"/>
      </top>
      <bottom style="thin">
        <color auto="1"/>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right/>
      <top style="double">
        <color auto="1"/>
      </top>
      <bottom style="thin">
        <color auto="1"/>
      </bottom>
      <diagonal/>
    </border>
    <border>
      <left/>
      <right/>
      <top style="hair">
        <color indexed="64"/>
      </top>
      <bottom style="hair">
        <color indexed="64"/>
      </bottom>
      <diagonal/>
    </border>
    <border>
      <left/>
      <right/>
      <top style="hair">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double">
        <color auto="1"/>
      </top>
      <bottom style="thin">
        <color auto="1"/>
      </bottom>
      <diagonal/>
    </border>
    <border>
      <left style="thin">
        <color auto="1"/>
      </left>
      <right style="medium">
        <color indexed="64"/>
      </right>
      <top style="double">
        <color auto="1"/>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4">
    <xf numFmtId="0" fontId="0" fillId="0" borderId="0">
      <alignment vertical="center"/>
    </xf>
    <xf numFmtId="38" fontId="13" fillId="0" borderId="0" applyFont="0" applyFill="0" applyBorder="0" applyAlignment="0" applyProtection="0">
      <alignment vertical="center"/>
    </xf>
    <xf numFmtId="0" fontId="15" fillId="0" borderId="0"/>
    <xf numFmtId="0" fontId="15" fillId="0" borderId="0"/>
  </cellStyleXfs>
  <cellXfs count="489">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Border="1">
      <alignment vertical="center"/>
    </xf>
    <xf numFmtId="0" fontId="3" fillId="0" borderId="0" xfId="0" applyFont="1" applyBorder="1" applyAlignment="1">
      <alignment horizontal="right" vertical="center"/>
    </xf>
    <xf numFmtId="0" fontId="4" fillId="0" borderId="0" xfId="0" applyFont="1" applyFill="1" applyBorder="1" applyAlignment="1">
      <alignment vertical="center"/>
    </xf>
    <xf numFmtId="0" fontId="1" fillId="0" borderId="0" xfId="0" applyFont="1" applyFill="1" applyBorder="1" applyAlignment="1">
      <alignment vertical="center" shrinkToFit="1"/>
    </xf>
    <xf numFmtId="0" fontId="7" fillId="0" borderId="0" xfId="0" applyFont="1" applyBorder="1">
      <alignment vertical="center"/>
    </xf>
    <xf numFmtId="0" fontId="1" fillId="0" borderId="0" xfId="0" applyFont="1" applyBorder="1" applyAlignment="1">
      <alignment horizontal="right" vertical="center"/>
    </xf>
    <xf numFmtId="0" fontId="4" fillId="0" borderId="0" xfId="0" applyFont="1" applyBorder="1" applyAlignment="1">
      <alignment vertical="center"/>
    </xf>
    <xf numFmtId="0" fontId="1" fillId="0" borderId="0" xfId="0" applyFont="1" applyFill="1" applyBorder="1">
      <alignment vertical="center"/>
    </xf>
    <xf numFmtId="0" fontId="6" fillId="0" borderId="0" xfId="0" applyFont="1" applyBorder="1">
      <alignment vertical="center"/>
    </xf>
    <xf numFmtId="0" fontId="9" fillId="0" borderId="16" xfId="0" applyFont="1" applyBorder="1">
      <alignment vertical="center"/>
    </xf>
    <xf numFmtId="0" fontId="1" fillId="0" borderId="16" xfId="0" applyFont="1" applyBorder="1">
      <alignment vertical="center"/>
    </xf>
    <xf numFmtId="0" fontId="9" fillId="0" borderId="13" xfId="0" applyFont="1" applyBorder="1">
      <alignment vertical="center"/>
    </xf>
    <xf numFmtId="0" fontId="10" fillId="0" borderId="0" xfId="0" applyFont="1" applyBorder="1" applyAlignment="1">
      <alignment vertical="top" wrapText="1"/>
    </xf>
    <xf numFmtId="0" fontId="10" fillId="0" borderId="5" xfId="0" applyFont="1" applyBorder="1" applyAlignment="1">
      <alignment vertical="center" wrapText="1"/>
    </xf>
    <xf numFmtId="0" fontId="10" fillId="0" borderId="0" xfId="0" applyFont="1" applyBorder="1" applyAlignment="1">
      <alignment vertical="center" wrapText="1"/>
    </xf>
    <xf numFmtId="176" fontId="18" fillId="0" borderId="8" xfId="2" applyNumberFormat="1" applyFont="1" applyBorder="1" applyAlignment="1">
      <alignment horizontal="center" vertical="center"/>
    </xf>
    <xf numFmtId="176" fontId="19" fillId="0" borderId="8" xfId="2" applyNumberFormat="1" applyFont="1" applyBorder="1"/>
    <xf numFmtId="176" fontId="19" fillId="0" borderId="0" xfId="2" applyNumberFormat="1" applyFont="1"/>
    <xf numFmtId="176" fontId="20" fillId="0" borderId="26" xfId="2" applyNumberFormat="1" applyFont="1" applyBorder="1" applyAlignment="1">
      <alignment horizontal="center" vertical="center" shrinkToFit="1"/>
    </xf>
    <xf numFmtId="176" fontId="20" fillId="0" borderId="27" xfId="2" applyNumberFormat="1" applyFont="1" applyBorder="1" applyAlignment="1">
      <alignment horizontal="center"/>
    </xf>
    <xf numFmtId="176" fontId="20" fillId="0" borderId="28" xfId="2" applyNumberFormat="1" applyFont="1" applyBorder="1" applyAlignment="1">
      <alignment horizontal="center"/>
    </xf>
    <xf numFmtId="176" fontId="20" fillId="0" borderId="29" xfId="2" applyNumberFormat="1" applyFont="1" applyBorder="1" applyAlignment="1">
      <alignment horizontal="center"/>
    </xf>
    <xf numFmtId="176" fontId="19" fillId="0" borderId="0" xfId="2" applyNumberFormat="1" applyFont="1" applyAlignment="1">
      <alignment horizontal="center"/>
    </xf>
    <xf numFmtId="176" fontId="21" fillId="0" borderId="0" xfId="2" applyNumberFormat="1" applyFont="1"/>
    <xf numFmtId="176" fontId="21" fillId="0" borderId="0" xfId="2" applyNumberFormat="1" applyFont="1" applyAlignment="1">
      <alignment horizontal="center"/>
    </xf>
    <xf numFmtId="0" fontId="9" fillId="0" borderId="0" xfId="0" applyFont="1" applyBorder="1" applyAlignment="1">
      <alignment vertical="center" wrapText="1"/>
    </xf>
    <xf numFmtId="0" fontId="9" fillId="0" borderId="5" xfId="0" applyFont="1" applyBorder="1" applyAlignment="1">
      <alignment vertical="center" wrapText="1"/>
    </xf>
    <xf numFmtId="0" fontId="4" fillId="0" borderId="0" xfId="0" applyFont="1" applyBorder="1" applyAlignment="1">
      <alignment wrapText="1"/>
    </xf>
    <xf numFmtId="180" fontId="23" fillId="0" borderId="0" xfId="1" applyNumberFormat="1" applyFont="1" applyFill="1" applyBorder="1" applyAlignment="1">
      <alignment wrapText="1"/>
    </xf>
    <xf numFmtId="38" fontId="9" fillId="0" borderId="0" xfId="1" applyFont="1" applyFill="1" applyBorder="1" applyAlignment="1">
      <alignment vertical="center" wrapText="1"/>
    </xf>
    <xf numFmtId="38" fontId="8" fillId="0" borderId="0" xfId="1" applyFont="1" applyFill="1" applyBorder="1" applyAlignment="1">
      <alignment vertical="center" wrapText="1"/>
    </xf>
    <xf numFmtId="179" fontId="22" fillId="0" borderId="0" xfId="0" applyNumberFormat="1" applyFont="1" applyFill="1" applyBorder="1" applyAlignment="1">
      <alignment vertical="center" shrinkToFit="1"/>
    </xf>
    <xf numFmtId="0" fontId="6" fillId="0" borderId="0" xfId="0" applyFont="1" applyBorder="1" applyAlignment="1">
      <alignment vertical="center" wrapText="1"/>
    </xf>
    <xf numFmtId="0" fontId="9" fillId="2" borderId="0" xfId="0" applyFont="1" applyFill="1" applyBorder="1" applyAlignment="1">
      <alignment horizontal="distributed" vertical="center" indent="1"/>
    </xf>
    <xf numFmtId="49" fontId="9" fillId="2" borderId="0" xfId="0" applyNumberFormat="1" applyFont="1" applyFill="1" applyBorder="1" applyAlignment="1">
      <alignment horizontal="left" vertical="center" indent="1" shrinkToFit="1"/>
    </xf>
    <xf numFmtId="0" fontId="1" fillId="2" borderId="0" xfId="0" applyFont="1" applyFill="1">
      <alignment vertical="center"/>
    </xf>
    <xf numFmtId="0" fontId="1" fillId="0" borderId="0" xfId="0" applyFont="1" applyBorder="1" applyAlignment="1">
      <alignment vertical="center" wrapText="1"/>
    </xf>
    <xf numFmtId="0" fontId="1" fillId="0" borderId="0" xfId="0" applyFont="1" applyAlignment="1">
      <alignment vertical="center" wrapText="1"/>
    </xf>
    <xf numFmtId="38" fontId="9" fillId="0" borderId="0" xfId="1" applyFont="1" applyFill="1" applyBorder="1" applyAlignment="1">
      <alignment vertical="center" wrapText="1"/>
    </xf>
    <xf numFmtId="0" fontId="9" fillId="0" borderId="0" xfId="0" applyFont="1" applyBorder="1" applyAlignment="1">
      <alignment vertical="center" wrapText="1"/>
    </xf>
    <xf numFmtId="0" fontId="9" fillId="0" borderId="8" xfId="0" applyFont="1" applyBorder="1" applyAlignment="1">
      <alignment vertical="center" wrapText="1"/>
    </xf>
    <xf numFmtId="0" fontId="9" fillId="0" borderId="11" xfId="0" applyFont="1" applyBorder="1" applyAlignment="1">
      <alignment vertical="center" wrapText="1"/>
    </xf>
    <xf numFmtId="0" fontId="9" fillId="0" borderId="9" xfId="0" applyFont="1" applyBorder="1" applyAlignment="1">
      <alignment vertical="center" wrapText="1"/>
    </xf>
    <xf numFmtId="0" fontId="9" fillId="0" borderId="6" xfId="0" applyFont="1" applyBorder="1" applyAlignment="1">
      <alignment vertical="center" wrapText="1"/>
    </xf>
    <xf numFmtId="0" fontId="10" fillId="0" borderId="8" xfId="0" applyFont="1" applyBorder="1" applyAlignment="1">
      <alignment vertical="center" wrapText="1"/>
    </xf>
    <xf numFmtId="0" fontId="1" fillId="0" borderId="16" xfId="0" applyFont="1" applyBorder="1" applyAlignment="1">
      <alignment vertical="center" wrapText="1"/>
    </xf>
    <xf numFmtId="0" fontId="1" fillId="0" borderId="8" xfId="0" applyFont="1" applyBorder="1" applyAlignment="1">
      <alignment vertical="center" wrapText="1"/>
    </xf>
    <xf numFmtId="176" fontId="20" fillId="0" borderId="1" xfId="2" applyNumberFormat="1" applyFont="1" applyBorder="1" applyAlignment="1">
      <alignment horizontal="center" vertical="center" shrinkToFit="1"/>
    </xf>
    <xf numFmtId="0" fontId="9" fillId="0" borderId="0" xfId="0" applyFont="1" applyAlignment="1">
      <alignment horizontal="distributed" vertical="center" indent="1"/>
    </xf>
    <xf numFmtId="0" fontId="9" fillId="0" borderId="0" xfId="0" applyFont="1" applyAlignment="1">
      <alignment horizontal="left" vertical="center" indent="1" shrinkToFit="1"/>
    </xf>
    <xf numFmtId="0" fontId="5" fillId="0" borderId="0" xfId="0" applyFont="1" applyAlignment="1">
      <alignment horizontal="center" vertical="center"/>
    </xf>
    <xf numFmtId="0" fontId="9" fillId="0" borderId="0" xfId="0" applyFont="1" applyAlignment="1">
      <alignment horizontal="center" vertical="center"/>
    </xf>
    <xf numFmtId="0" fontId="6" fillId="0" borderId="0" xfId="0" applyFont="1">
      <alignment vertical="center"/>
    </xf>
    <xf numFmtId="0" fontId="1" fillId="3" borderId="0" xfId="0" applyFont="1" applyFill="1">
      <alignment vertical="center"/>
    </xf>
    <xf numFmtId="0" fontId="9" fillId="3" borderId="0" xfId="0" applyFont="1" applyFill="1" applyBorder="1" applyAlignment="1">
      <alignment vertical="center"/>
    </xf>
    <xf numFmtId="0" fontId="1" fillId="3" borderId="0" xfId="0" applyFont="1" applyFill="1" applyBorder="1">
      <alignment vertical="center"/>
    </xf>
    <xf numFmtId="0" fontId="0" fillId="3" borderId="0" xfId="0" applyFill="1">
      <alignment vertical="center"/>
    </xf>
    <xf numFmtId="176" fontId="19" fillId="3" borderId="0" xfId="2" applyNumberFormat="1" applyFont="1" applyFill="1" applyAlignment="1">
      <alignment horizontal="center"/>
    </xf>
    <xf numFmtId="176" fontId="19" fillId="3" borderId="0" xfId="2" applyNumberFormat="1" applyFont="1" applyFill="1"/>
    <xf numFmtId="176" fontId="20" fillId="0" borderId="25" xfId="2" applyNumberFormat="1" applyFont="1" applyBorder="1" applyAlignment="1">
      <alignment horizontal="center"/>
    </xf>
    <xf numFmtId="176" fontId="20" fillId="0" borderId="21" xfId="2" applyNumberFormat="1" applyFont="1" applyBorder="1" applyAlignment="1">
      <alignment horizontal="center"/>
    </xf>
    <xf numFmtId="176" fontId="20" fillId="0" borderId="35" xfId="2" applyNumberFormat="1" applyFont="1" applyBorder="1" applyAlignment="1">
      <alignment horizontal="center"/>
    </xf>
    <xf numFmtId="176" fontId="20" fillId="0" borderId="30" xfId="2" applyNumberFormat="1" applyFont="1" applyBorder="1" applyAlignment="1">
      <alignment horizontal="center"/>
    </xf>
    <xf numFmtId="176" fontId="20" fillId="0" borderId="34" xfId="2" applyNumberFormat="1" applyFont="1" applyBorder="1" applyAlignment="1">
      <alignment horizontal="center"/>
    </xf>
    <xf numFmtId="176" fontId="20" fillId="0" borderId="18" xfId="2" applyNumberFormat="1" applyFont="1" applyBorder="1" applyAlignment="1">
      <alignment horizontal="center"/>
    </xf>
    <xf numFmtId="178" fontId="20" fillId="0" borderId="29" xfId="2" applyNumberFormat="1" applyFont="1" applyFill="1" applyBorder="1" applyAlignment="1">
      <alignment vertical="center"/>
    </xf>
    <xf numFmtId="178" fontId="20" fillId="0" borderId="27" xfId="2" applyNumberFormat="1" applyFont="1" applyFill="1" applyBorder="1" applyAlignment="1">
      <alignment vertical="center"/>
    </xf>
    <xf numFmtId="176" fontId="20" fillId="3" borderId="0" xfId="2" applyNumberFormat="1" applyFont="1" applyFill="1"/>
    <xf numFmtId="176" fontId="20" fillId="0" borderId="3" xfId="2" applyNumberFormat="1" applyFont="1" applyBorder="1" applyAlignment="1">
      <alignment horizontal="center" vertical="center" shrinkToFit="1"/>
    </xf>
    <xf numFmtId="176" fontId="20" fillId="0" borderId="44" xfId="2" applyNumberFormat="1" applyFont="1" applyBorder="1" applyAlignment="1">
      <alignment horizontal="center" vertical="center" shrinkToFit="1"/>
    </xf>
    <xf numFmtId="176" fontId="20" fillId="0" borderId="45" xfId="2" applyNumberFormat="1" applyFont="1" applyBorder="1" applyAlignment="1">
      <alignment horizontal="center" vertical="center" shrinkToFit="1"/>
    </xf>
    <xf numFmtId="178" fontId="20" fillId="0" borderId="28" xfId="2" applyNumberFormat="1" applyFont="1" applyFill="1" applyBorder="1" applyAlignment="1">
      <alignment vertical="center"/>
    </xf>
    <xf numFmtId="176" fontId="19" fillId="0" borderId="0" xfId="2" applyNumberFormat="1" applyFont="1" applyFill="1"/>
    <xf numFmtId="176" fontId="32" fillId="0" borderId="0" xfId="2" applyNumberFormat="1" applyFont="1" applyFill="1" applyAlignment="1">
      <alignment wrapText="1"/>
    </xf>
    <xf numFmtId="176" fontId="21" fillId="0" borderId="0" xfId="2" applyNumberFormat="1" applyFont="1" applyAlignment="1">
      <alignment horizontal="right"/>
    </xf>
    <xf numFmtId="176" fontId="21" fillId="0" borderId="0" xfId="2" applyNumberFormat="1" applyFont="1" applyAlignment="1">
      <alignment horizontal="right" indent="2"/>
    </xf>
    <xf numFmtId="176" fontId="20" fillId="0" borderId="10" xfId="2" applyNumberFormat="1" applyFont="1" applyFill="1" applyBorder="1" applyAlignment="1">
      <alignment wrapText="1"/>
    </xf>
    <xf numFmtId="176" fontId="20" fillId="0" borderId="0" xfId="2" applyNumberFormat="1" applyFont="1" applyFill="1" applyAlignment="1">
      <alignment wrapText="1"/>
    </xf>
    <xf numFmtId="38" fontId="9" fillId="0" borderId="0" xfId="1" applyFont="1" applyFill="1" applyBorder="1" applyAlignment="1">
      <alignment vertical="center" wrapText="1"/>
    </xf>
    <xf numFmtId="0" fontId="1" fillId="0" borderId="0" xfId="0" applyFont="1" applyFill="1" applyAlignment="1">
      <alignment vertical="center" wrapText="1"/>
    </xf>
    <xf numFmtId="0" fontId="27" fillId="0" borderId="0" xfId="0" applyFont="1" applyFill="1">
      <alignment vertical="center"/>
    </xf>
    <xf numFmtId="0" fontId="9" fillId="0" borderId="0" xfId="0" applyFont="1" applyBorder="1">
      <alignment vertical="center"/>
    </xf>
    <xf numFmtId="49" fontId="9" fillId="0" borderId="19" xfId="0" applyNumberFormat="1" applyFont="1" applyBorder="1">
      <alignment vertical="center"/>
    </xf>
    <xf numFmtId="0" fontId="14" fillId="0" borderId="19" xfId="0" applyFont="1" applyBorder="1" applyAlignment="1">
      <alignment vertical="center" wrapText="1"/>
    </xf>
    <xf numFmtId="0" fontId="14" fillId="0" borderId="20" xfId="0" applyFont="1" applyBorder="1" applyAlignment="1">
      <alignment vertical="center" wrapText="1"/>
    </xf>
    <xf numFmtId="0" fontId="9" fillId="0" borderId="11" xfId="0" applyFont="1" applyBorder="1">
      <alignment vertical="center"/>
    </xf>
    <xf numFmtId="0" fontId="9" fillId="0" borderId="14" xfId="0" applyFont="1" applyBorder="1">
      <alignment vertical="center"/>
    </xf>
    <xf numFmtId="0" fontId="1" fillId="0" borderId="17" xfId="0" applyFont="1" applyBorder="1">
      <alignment vertical="center"/>
    </xf>
    <xf numFmtId="0" fontId="1" fillId="0" borderId="11" xfId="0" applyFont="1" applyBorder="1">
      <alignment vertical="center"/>
    </xf>
    <xf numFmtId="0" fontId="10" fillId="0" borderId="4" xfId="0" applyFont="1" applyBorder="1" applyAlignment="1">
      <alignment vertical="center" wrapText="1"/>
    </xf>
    <xf numFmtId="0" fontId="10" fillId="0" borderId="10" xfId="0" applyFont="1" applyBorder="1" applyAlignment="1">
      <alignment vertical="center" wrapText="1"/>
    </xf>
    <xf numFmtId="0" fontId="10" fillId="0" borderId="7" xfId="0" applyFont="1" applyBorder="1" applyAlignment="1">
      <alignment vertical="center" wrapText="1"/>
    </xf>
    <xf numFmtId="0" fontId="1" fillId="0" borderId="5" xfId="0" applyFont="1" applyBorder="1" applyAlignment="1">
      <alignment vertical="center" wrapText="1"/>
    </xf>
    <xf numFmtId="49" fontId="12" fillId="0" borderId="61" xfId="0" applyNumberFormat="1" applyFont="1" applyBorder="1" applyAlignment="1">
      <alignment horizontal="center" vertical="top"/>
    </xf>
    <xf numFmtId="38" fontId="9" fillId="0" borderId="61" xfId="1" applyFont="1" applyFill="1" applyBorder="1" applyAlignment="1">
      <alignment vertical="center" wrapText="1"/>
    </xf>
    <xf numFmtId="0" fontId="11" fillId="0" borderId="61" xfId="0" applyFont="1" applyBorder="1" applyAlignment="1">
      <alignment vertical="center"/>
    </xf>
    <xf numFmtId="38" fontId="12" fillId="0" borderId="63" xfId="1" applyFont="1" applyFill="1" applyBorder="1" applyAlignment="1">
      <alignment vertical="center" wrapText="1"/>
    </xf>
    <xf numFmtId="38" fontId="12" fillId="0" borderId="59" xfId="1" applyFont="1" applyFill="1" applyBorder="1" applyAlignment="1">
      <alignment vertical="center" wrapText="1"/>
    </xf>
    <xf numFmtId="38" fontId="12" fillId="0" borderId="58" xfId="1" applyFont="1" applyFill="1" applyBorder="1" applyAlignment="1">
      <alignment vertical="center" wrapText="1"/>
    </xf>
    <xf numFmtId="38" fontId="12" fillId="0" borderId="60" xfId="1" applyFont="1" applyFill="1" applyBorder="1" applyAlignment="1">
      <alignment vertical="center" wrapText="1"/>
    </xf>
    <xf numFmtId="0" fontId="9" fillId="0" borderId="1" xfId="0" applyFont="1" applyBorder="1" applyAlignment="1">
      <alignment horizontal="center" vertical="center"/>
    </xf>
    <xf numFmtId="176" fontId="20" fillId="0" borderId="29" xfId="2" applyNumberFormat="1" applyFont="1" applyFill="1" applyBorder="1" applyAlignment="1">
      <alignment horizontal="right"/>
    </xf>
    <xf numFmtId="176" fontId="20" fillId="4" borderId="21" xfId="2" applyNumberFormat="1" applyFont="1" applyFill="1" applyBorder="1" applyAlignment="1">
      <alignment horizontal="right"/>
    </xf>
    <xf numFmtId="176" fontId="20" fillId="4" borderId="29" xfId="2" applyNumberFormat="1" applyFont="1" applyFill="1" applyBorder="1" applyAlignment="1">
      <alignment horizontal="right"/>
    </xf>
    <xf numFmtId="176" fontId="20" fillId="4" borderId="47" xfId="2" applyNumberFormat="1" applyFont="1" applyFill="1" applyBorder="1" applyAlignment="1">
      <alignment horizontal="right"/>
    </xf>
    <xf numFmtId="176" fontId="20" fillId="4" borderId="27" xfId="2" applyNumberFormat="1" applyFont="1" applyFill="1" applyBorder="1" applyAlignment="1">
      <alignment horizontal="right"/>
    </xf>
    <xf numFmtId="10" fontId="20" fillId="4" borderId="29" xfId="2" applyNumberFormat="1" applyFont="1" applyFill="1" applyBorder="1" applyAlignment="1">
      <alignment horizontal="right"/>
    </xf>
    <xf numFmtId="176" fontId="20" fillId="0" borderId="27" xfId="2" applyNumberFormat="1" applyFont="1" applyFill="1" applyBorder="1" applyAlignment="1">
      <alignment horizontal="right"/>
    </xf>
    <xf numFmtId="176" fontId="20" fillId="4" borderId="30" xfId="2" applyNumberFormat="1" applyFont="1" applyFill="1" applyBorder="1" applyAlignment="1">
      <alignment horizontal="right"/>
    </xf>
    <xf numFmtId="176" fontId="20" fillId="4" borderId="49" xfId="2" applyNumberFormat="1" applyFont="1" applyFill="1" applyBorder="1" applyAlignment="1">
      <alignment horizontal="right"/>
    </xf>
    <xf numFmtId="10" fontId="20" fillId="4" borderId="27" xfId="2" applyNumberFormat="1" applyFont="1" applyFill="1" applyBorder="1" applyAlignment="1">
      <alignment horizontal="right"/>
    </xf>
    <xf numFmtId="176" fontId="20" fillId="0" borderId="28" xfId="2" applyNumberFormat="1" applyFont="1" applyFill="1" applyBorder="1" applyAlignment="1">
      <alignment horizontal="right"/>
    </xf>
    <xf numFmtId="176" fontId="20" fillId="0" borderId="18" xfId="2" applyNumberFormat="1" applyFont="1" applyFill="1" applyBorder="1" applyAlignment="1">
      <alignment horizontal="right"/>
    </xf>
    <xf numFmtId="176" fontId="20" fillId="0" borderId="51" xfId="2" applyNumberFormat="1" applyFont="1" applyFill="1" applyBorder="1" applyAlignment="1">
      <alignment horizontal="right"/>
    </xf>
    <xf numFmtId="176" fontId="20" fillId="4" borderId="28" xfId="2" applyNumberFormat="1" applyFont="1" applyFill="1" applyBorder="1" applyAlignment="1">
      <alignment horizontal="right"/>
    </xf>
    <xf numFmtId="10" fontId="20" fillId="4" borderId="28" xfId="2" applyNumberFormat="1" applyFont="1" applyFill="1" applyBorder="1" applyAlignment="1">
      <alignment horizontal="right"/>
    </xf>
    <xf numFmtId="178" fontId="20" fillId="0" borderId="25" xfId="2" applyNumberFormat="1" applyFont="1" applyFill="1" applyBorder="1" applyAlignment="1">
      <alignment horizontal="right"/>
    </xf>
    <xf numFmtId="176" fontId="20" fillId="0" borderId="25" xfId="2" applyNumberFormat="1" applyFont="1" applyFill="1" applyBorder="1" applyAlignment="1">
      <alignment horizontal="right"/>
    </xf>
    <xf numFmtId="176" fontId="20" fillId="4" borderId="7" xfId="2" applyNumberFormat="1" applyFont="1" applyFill="1" applyBorder="1" applyAlignment="1">
      <alignment horizontal="right"/>
    </xf>
    <xf numFmtId="178" fontId="20" fillId="0" borderId="52" xfId="2" applyNumberFormat="1" applyFont="1" applyFill="1" applyBorder="1" applyAlignment="1">
      <alignment horizontal="right"/>
    </xf>
    <xf numFmtId="176" fontId="20" fillId="4" borderId="25" xfId="2" applyNumberFormat="1" applyFont="1" applyFill="1" applyBorder="1" applyAlignment="1">
      <alignment horizontal="right"/>
    </xf>
    <xf numFmtId="178" fontId="20" fillId="0" borderId="9" xfId="2" applyNumberFormat="1" applyFont="1" applyFill="1" applyBorder="1" applyAlignment="1">
      <alignment horizontal="right"/>
    </xf>
    <xf numFmtId="176" fontId="20" fillId="4" borderId="53" xfId="2" applyNumberFormat="1" applyFont="1" applyFill="1" applyBorder="1" applyAlignment="1">
      <alignment horizontal="right"/>
    </xf>
    <xf numFmtId="178" fontId="20" fillId="4" borderId="9" xfId="2" applyNumberFormat="1" applyFont="1" applyFill="1" applyBorder="1" applyAlignment="1">
      <alignment horizontal="right"/>
    </xf>
    <xf numFmtId="10" fontId="20" fillId="4" borderId="25" xfId="2" applyNumberFormat="1" applyFont="1" applyFill="1" applyBorder="1" applyAlignment="1">
      <alignment horizontal="right"/>
    </xf>
    <xf numFmtId="178" fontId="20" fillId="4" borderId="25" xfId="2" applyNumberFormat="1" applyFont="1" applyFill="1" applyBorder="1" applyAlignment="1">
      <alignment horizontal="right"/>
    </xf>
    <xf numFmtId="178" fontId="20" fillId="0" borderId="29" xfId="2" applyNumberFormat="1" applyFont="1" applyFill="1" applyBorder="1" applyAlignment="1">
      <alignment horizontal="right"/>
    </xf>
    <xf numFmtId="176" fontId="20" fillId="0" borderId="21" xfId="2" applyNumberFormat="1" applyFont="1" applyFill="1" applyBorder="1" applyAlignment="1">
      <alignment horizontal="right"/>
    </xf>
    <xf numFmtId="177" fontId="20" fillId="0" borderId="46" xfId="3" applyNumberFormat="1" applyFont="1" applyFill="1" applyBorder="1" applyAlignment="1" applyProtection="1">
      <alignment horizontal="right" wrapText="1"/>
      <protection locked="0"/>
    </xf>
    <xf numFmtId="177" fontId="20" fillId="0" borderId="23" xfId="3" applyNumberFormat="1" applyFont="1" applyFill="1" applyBorder="1" applyAlignment="1" applyProtection="1">
      <alignment horizontal="right" wrapText="1"/>
      <protection locked="0"/>
    </xf>
    <xf numFmtId="176" fontId="20" fillId="0" borderId="47" xfId="2" applyNumberFormat="1" applyFont="1" applyFill="1" applyBorder="1" applyAlignment="1">
      <alignment horizontal="right"/>
    </xf>
    <xf numFmtId="176" fontId="20" fillId="4" borderId="23" xfId="2" applyNumberFormat="1" applyFont="1" applyFill="1" applyBorder="1" applyAlignment="1">
      <alignment horizontal="right" shrinkToFit="1"/>
    </xf>
    <xf numFmtId="178" fontId="20" fillId="4" borderId="29" xfId="2" applyNumberFormat="1" applyFont="1" applyFill="1" applyBorder="1" applyAlignment="1">
      <alignment horizontal="right"/>
    </xf>
    <xf numFmtId="178" fontId="20" fillId="0" borderId="27" xfId="2" applyNumberFormat="1" applyFont="1" applyFill="1" applyBorder="1" applyAlignment="1">
      <alignment horizontal="right"/>
    </xf>
    <xf numFmtId="176" fontId="20" fillId="0" borderId="30" xfId="2" applyNumberFormat="1" applyFont="1" applyFill="1" applyBorder="1" applyAlignment="1">
      <alignment horizontal="right"/>
    </xf>
    <xf numFmtId="177" fontId="20" fillId="0" borderId="48" xfId="3" applyNumberFormat="1" applyFont="1" applyFill="1" applyBorder="1" applyAlignment="1" applyProtection="1">
      <alignment horizontal="right" wrapText="1"/>
      <protection locked="0"/>
    </xf>
    <xf numFmtId="177" fontId="20" fillId="0" borderId="36" xfId="3" applyNumberFormat="1" applyFont="1" applyFill="1" applyBorder="1" applyAlignment="1" applyProtection="1">
      <alignment horizontal="right" wrapText="1"/>
      <protection locked="0"/>
    </xf>
    <xf numFmtId="176" fontId="20" fillId="0" borderId="49" xfId="2" applyNumberFormat="1" applyFont="1" applyFill="1" applyBorder="1" applyAlignment="1">
      <alignment horizontal="right"/>
    </xf>
    <xf numFmtId="176" fontId="20" fillId="4" borderId="36" xfId="2" applyNumberFormat="1" applyFont="1" applyFill="1" applyBorder="1" applyAlignment="1">
      <alignment horizontal="right" shrinkToFit="1"/>
    </xf>
    <xf numFmtId="178" fontId="20" fillId="4" borderId="27" xfId="2" applyNumberFormat="1" applyFont="1" applyFill="1" applyBorder="1" applyAlignment="1">
      <alignment horizontal="right"/>
    </xf>
    <xf numFmtId="178" fontId="20" fillId="0" borderId="33" xfId="2" applyNumberFormat="1" applyFont="1" applyFill="1" applyBorder="1" applyAlignment="1">
      <alignment horizontal="right"/>
    </xf>
    <xf numFmtId="176" fontId="20" fillId="0" borderId="33" xfId="2" applyNumberFormat="1" applyFont="1" applyFill="1" applyBorder="1" applyAlignment="1">
      <alignment horizontal="right"/>
    </xf>
    <xf numFmtId="176" fontId="20" fillId="0" borderId="34" xfId="2" applyNumberFormat="1" applyFont="1" applyFill="1" applyBorder="1" applyAlignment="1">
      <alignment horizontal="right"/>
    </xf>
    <xf numFmtId="177" fontId="20" fillId="0" borderId="54" xfId="3" applyNumberFormat="1" applyFont="1" applyFill="1" applyBorder="1" applyAlignment="1" applyProtection="1">
      <alignment horizontal="right" wrapText="1"/>
      <protection locked="0"/>
    </xf>
    <xf numFmtId="177" fontId="20" fillId="0" borderId="37" xfId="3" applyNumberFormat="1" applyFont="1" applyFill="1" applyBorder="1" applyAlignment="1" applyProtection="1">
      <alignment horizontal="right" wrapText="1"/>
      <protection locked="0"/>
    </xf>
    <xf numFmtId="176" fontId="20" fillId="0" borderId="55" xfId="2" applyNumberFormat="1" applyFont="1" applyFill="1" applyBorder="1" applyAlignment="1">
      <alignment horizontal="right"/>
    </xf>
    <xf numFmtId="176" fontId="20" fillId="4" borderId="37" xfId="2" applyNumberFormat="1" applyFont="1" applyFill="1" applyBorder="1" applyAlignment="1">
      <alignment horizontal="right" shrinkToFit="1"/>
    </xf>
    <xf numFmtId="176" fontId="20" fillId="4" borderId="33" xfId="2" applyNumberFormat="1" applyFont="1" applyFill="1" applyBorder="1" applyAlignment="1">
      <alignment horizontal="right"/>
    </xf>
    <xf numFmtId="10" fontId="20" fillId="4" borderId="33" xfId="2" applyNumberFormat="1" applyFont="1" applyFill="1" applyBorder="1" applyAlignment="1">
      <alignment horizontal="right"/>
    </xf>
    <xf numFmtId="178" fontId="20" fillId="4" borderId="33" xfId="2" applyNumberFormat="1" applyFont="1" applyFill="1" applyBorder="1" applyAlignment="1">
      <alignment horizontal="right"/>
    </xf>
    <xf numFmtId="178" fontId="20" fillId="0" borderId="32" xfId="2" applyNumberFormat="1" applyFont="1" applyFill="1" applyBorder="1" applyAlignment="1">
      <alignment horizontal="right"/>
    </xf>
    <xf numFmtId="176" fontId="20" fillId="0" borderId="32" xfId="2" applyNumberFormat="1" applyFont="1" applyFill="1" applyBorder="1" applyAlignment="1">
      <alignment horizontal="right"/>
    </xf>
    <xf numFmtId="176" fontId="20" fillId="4" borderId="35" xfId="2" applyNumberFormat="1" applyFont="1" applyFill="1" applyBorder="1" applyAlignment="1">
      <alignment horizontal="right"/>
    </xf>
    <xf numFmtId="178" fontId="20" fillId="0" borderId="56" xfId="2" applyNumberFormat="1" applyFont="1" applyFill="1" applyBorder="1" applyAlignment="1">
      <alignment horizontal="right"/>
    </xf>
    <xf numFmtId="176" fontId="20" fillId="4" borderId="32" xfId="2" applyNumberFormat="1" applyFont="1" applyFill="1" applyBorder="1" applyAlignment="1">
      <alignment horizontal="right"/>
    </xf>
    <xf numFmtId="178" fontId="20" fillId="0" borderId="38" xfId="2" applyNumberFormat="1" applyFont="1" applyFill="1" applyBorder="1" applyAlignment="1">
      <alignment horizontal="right"/>
    </xf>
    <xf numFmtId="176" fontId="20" fillId="4" borderId="57" xfId="2" applyNumberFormat="1" applyFont="1" applyFill="1" applyBorder="1" applyAlignment="1">
      <alignment horizontal="right"/>
    </xf>
    <xf numFmtId="178" fontId="20" fillId="4" borderId="38" xfId="2" applyNumberFormat="1" applyFont="1" applyFill="1" applyBorder="1" applyAlignment="1">
      <alignment horizontal="right"/>
    </xf>
    <xf numFmtId="10" fontId="20" fillId="4" borderId="32" xfId="2" applyNumberFormat="1" applyFont="1" applyFill="1" applyBorder="1" applyAlignment="1">
      <alignment horizontal="right"/>
    </xf>
    <xf numFmtId="178" fontId="20" fillId="4" borderId="32" xfId="2" applyNumberFormat="1" applyFont="1" applyFill="1" applyBorder="1" applyAlignment="1">
      <alignment horizontal="right"/>
    </xf>
    <xf numFmtId="178" fontId="20" fillId="0" borderId="46" xfId="2" applyNumberFormat="1" applyFont="1" applyFill="1" applyBorder="1" applyAlignment="1">
      <alignment horizontal="right"/>
    </xf>
    <xf numFmtId="178" fontId="20" fillId="0" borderId="23" xfId="2" applyNumberFormat="1" applyFont="1" applyFill="1" applyBorder="1" applyAlignment="1">
      <alignment horizontal="right"/>
    </xf>
    <xf numFmtId="178" fontId="20" fillId="4" borderId="23" xfId="2" applyNumberFormat="1" applyFont="1" applyFill="1" applyBorder="1" applyAlignment="1">
      <alignment horizontal="right"/>
    </xf>
    <xf numFmtId="178" fontId="20" fillId="0" borderId="48" xfId="2" applyNumberFormat="1" applyFont="1" applyFill="1" applyBorder="1" applyAlignment="1">
      <alignment horizontal="right"/>
    </xf>
    <xf numFmtId="178" fontId="20" fillId="0" borderId="36" xfId="2" applyNumberFormat="1" applyFont="1" applyFill="1" applyBorder="1" applyAlignment="1">
      <alignment horizontal="right"/>
    </xf>
    <xf numFmtId="178" fontId="20" fillId="4" borderId="36" xfId="2" applyNumberFormat="1" applyFont="1" applyFill="1" applyBorder="1" applyAlignment="1">
      <alignment horizontal="right"/>
    </xf>
    <xf numFmtId="176" fontId="20" fillId="4" borderId="18" xfId="2" applyNumberFormat="1" applyFont="1" applyFill="1" applyBorder="1" applyAlignment="1">
      <alignment horizontal="right"/>
    </xf>
    <xf numFmtId="178" fontId="20" fillId="0" borderId="50" xfId="2" applyNumberFormat="1" applyFont="1" applyFill="1" applyBorder="1" applyAlignment="1">
      <alignment horizontal="right"/>
    </xf>
    <xf numFmtId="178" fontId="20" fillId="0" borderId="20" xfId="2" applyNumberFormat="1" applyFont="1" applyFill="1" applyBorder="1" applyAlignment="1">
      <alignment horizontal="right"/>
    </xf>
    <xf numFmtId="176" fontId="20" fillId="4" borderId="51" xfId="2" applyNumberFormat="1" applyFont="1" applyFill="1" applyBorder="1" applyAlignment="1">
      <alignment horizontal="right"/>
    </xf>
    <xf numFmtId="178" fontId="20" fillId="4" borderId="20" xfId="2" applyNumberFormat="1" applyFont="1" applyFill="1" applyBorder="1" applyAlignment="1">
      <alignment horizontal="right"/>
    </xf>
    <xf numFmtId="178" fontId="20" fillId="4" borderId="28" xfId="2" applyNumberFormat="1" applyFont="1" applyFill="1" applyBorder="1" applyAlignment="1">
      <alignment horizontal="right"/>
    </xf>
    <xf numFmtId="181" fontId="20" fillId="0" borderId="29" xfId="2" applyNumberFormat="1" applyFont="1" applyFill="1" applyBorder="1" applyAlignment="1">
      <alignment horizontal="center"/>
    </xf>
    <xf numFmtId="176" fontId="20" fillId="0" borderId="29" xfId="2" applyNumberFormat="1" applyFont="1" applyFill="1" applyBorder="1" applyAlignment="1">
      <alignment horizontal="center"/>
    </xf>
    <xf numFmtId="181" fontId="20" fillId="0" borderId="27" xfId="2" applyNumberFormat="1" applyFont="1" applyFill="1" applyBorder="1" applyAlignment="1">
      <alignment horizontal="center"/>
    </xf>
    <xf numFmtId="176" fontId="20" fillId="0" borderId="27" xfId="2" applyNumberFormat="1" applyFont="1" applyFill="1" applyBorder="1" applyAlignment="1">
      <alignment horizontal="center"/>
    </xf>
    <xf numFmtId="181" fontId="20" fillId="0" borderId="28" xfId="2" applyNumberFormat="1" applyFont="1" applyFill="1" applyBorder="1" applyAlignment="1">
      <alignment horizontal="center"/>
    </xf>
    <xf numFmtId="176" fontId="20" fillId="0" borderId="28" xfId="2" applyNumberFormat="1" applyFont="1" applyFill="1" applyBorder="1" applyAlignment="1">
      <alignment horizontal="center"/>
    </xf>
    <xf numFmtId="176" fontId="20" fillId="0" borderId="25" xfId="2" applyNumberFormat="1" applyFont="1" applyFill="1" applyBorder="1" applyAlignment="1">
      <alignment horizontal="center"/>
    </xf>
    <xf numFmtId="176" fontId="20" fillId="0" borderId="25" xfId="2" applyNumberFormat="1" applyFont="1" applyFill="1" applyBorder="1" applyAlignment="1">
      <alignment horizontal="left" wrapText="1"/>
    </xf>
    <xf numFmtId="181" fontId="20" fillId="0" borderId="25" xfId="2" applyNumberFormat="1" applyFont="1" applyFill="1" applyBorder="1" applyAlignment="1">
      <alignment horizontal="center"/>
    </xf>
    <xf numFmtId="176" fontId="20" fillId="0" borderId="22" xfId="2" applyNumberFormat="1" applyFont="1" applyFill="1" applyBorder="1" applyAlignment="1">
      <alignment horizontal="center"/>
    </xf>
    <xf numFmtId="176" fontId="20" fillId="0" borderId="23" xfId="2" applyNumberFormat="1" applyFont="1" applyFill="1" applyBorder="1" applyAlignment="1">
      <alignment horizontal="right" wrapText="1" indent="2"/>
    </xf>
    <xf numFmtId="176" fontId="20" fillId="0" borderId="40" xfId="2" applyNumberFormat="1" applyFont="1" applyFill="1" applyBorder="1" applyAlignment="1">
      <alignment horizontal="center"/>
    </xf>
    <xf numFmtId="176" fontId="20" fillId="0" borderId="36" xfId="2" applyNumberFormat="1" applyFont="1" applyFill="1" applyBorder="1" applyAlignment="1">
      <alignment horizontal="left" wrapText="1"/>
    </xf>
    <xf numFmtId="176" fontId="20" fillId="0" borderId="41" xfId="2" applyNumberFormat="1" applyFont="1" applyFill="1" applyBorder="1" applyAlignment="1">
      <alignment horizontal="center"/>
    </xf>
    <xf numFmtId="176" fontId="20" fillId="0" borderId="37" xfId="2" applyNumberFormat="1" applyFont="1" applyFill="1" applyBorder="1" applyAlignment="1">
      <alignment horizontal="left" wrapText="1"/>
    </xf>
    <xf numFmtId="181" fontId="20" fillId="0" borderId="33" xfId="2" applyNumberFormat="1" applyFont="1" applyFill="1" applyBorder="1" applyAlignment="1">
      <alignment horizontal="center"/>
    </xf>
    <xf numFmtId="176" fontId="20" fillId="0" borderId="33" xfId="2" applyNumberFormat="1" applyFont="1" applyFill="1" applyBorder="1" applyAlignment="1">
      <alignment horizontal="center"/>
    </xf>
    <xf numFmtId="176" fontId="20" fillId="0" borderId="39" xfId="2" applyNumberFormat="1" applyFont="1" applyFill="1" applyBorder="1" applyAlignment="1">
      <alignment horizontal="center"/>
    </xf>
    <xf numFmtId="176" fontId="20" fillId="0" borderId="38" xfId="2" applyNumberFormat="1" applyFont="1" applyFill="1" applyBorder="1" applyAlignment="1">
      <alignment horizontal="right" wrapText="1" indent="3"/>
    </xf>
    <xf numFmtId="181" fontId="20" fillId="0" borderId="32" xfId="2" applyNumberFormat="1" applyFont="1" applyFill="1" applyBorder="1" applyAlignment="1">
      <alignment horizontal="center"/>
    </xf>
    <xf numFmtId="176" fontId="20" fillId="0" borderId="32" xfId="2" applyNumberFormat="1" applyFont="1" applyFill="1" applyBorder="1" applyAlignment="1">
      <alignment horizontal="center"/>
    </xf>
    <xf numFmtId="176" fontId="20" fillId="0" borderId="23" xfId="2" applyNumberFormat="1" applyFont="1" applyFill="1" applyBorder="1" applyAlignment="1">
      <alignment horizontal="right" indent="2"/>
    </xf>
    <xf numFmtId="176" fontId="20" fillId="0" borderId="36" xfId="2" applyNumberFormat="1" applyFont="1" applyFill="1" applyBorder="1" applyAlignment="1">
      <alignment horizontal="right" indent="2"/>
    </xf>
    <xf numFmtId="176" fontId="20" fillId="0" borderId="19" xfId="2" applyNumberFormat="1" applyFont="1" applyFill="1" applyBorder="1" applyAlignment="1">
      <alignment horizontal="center"/>
    </xf>
    <xf numFmtId="176" fontId="20" fillId="0" borderId="20" xfId="2" applyNumberFormat="1" applyFont="1" applyFill="1" applyBorder="1" applyAlignment="1">
      <alignment horizontal="right" indent="2"/>
    </xf>
    <xf numFmtId="0" fontId="0" fillId="0" borderId="5" xfId="0" applyFont="1" applyBorder="1" applyAlignment="1">
      <alignment vertical="center" wrapText="1"/>
    </xf>
    <xf numFmtId="0" fontId="0" fillId="0" borderId="6" xfId="0" applyFont="1" applyBorder="1" applyAlignment="1">
      <alignment vertical="center" wrapText="1"/>
    </xf>
    <xf numFmtId="0" fontId="9" fillId="0" borderId="16" xfId="0" applyFont="1" applyBorder="1" applyAlignment="1">
      <alignment vertical="center" wrapText="1"/>
    </xf>
    <xf numFmtId="38" fontId="5" fillId="0" borderId="5" xfId="1" applyFont="1" applyFill="1" applyBorder="1" applyAlignment="1">
      <alignment vertical="center" wrapText="1"/>
    </xf>
    <xf numFmtId="38" fontId="5" fillId="0" borderId="6" xfId="1" applyFont="1" applyFill="1" applyBorder="1" applyAlignment="1">
      <alignment vertical="center" wrapText="1"/>
    </xf>
    <xf numFmtId="38" fontId="5" fillId="0" borderId="0" xfId="1" applyFont="1" applyFill="1" applyBorder="1" applyAlignment="1">
      <alignment vertical="center" wrapText="1"/>
    </xf>
    <xf numFmtId="38" fontId="5" fillId="0" borderId="11" xfId="1" applyFont="1" applyFill="1" applyBorder="1" applyAlignment="1">
      <alignment vertical="center" wrapText="1"/>
    </xf>
    <xf numFmtId="38" fontId="5" fillId="0" borderId="13" xfId="1" applyFont="1" applyFill="1" applyBorder="1" applyAlignment="1">
      <alignment vertical="center" wrapText="1"/>
    </xf>
    <xf numFmtId="38" fontId="5" fillId="0" borderId="14" xfId="1" applyFont="1" applyFill="1" applyBorder="1" applyAlignment="1">
      <alignment vertical="center" wrapText="1"/>
    </xf>
    <xf numFmtId="0" fontId="9" fillId="0" borderId="4" xfId="0" applyFont="1" applyBorder="1">
      <alignment vertical="center"/>
    </xf>
    <xf numFmtId="0" fontId="28" fillId="0" borderId="5" xfId="0" applyFont="1" applyBorder="1" applyAlignment="1"/>
    <xf numFmtId="0" fontId="1" fillId="0" borderId="5" xfId="0" applyFont="1" applyBorder="1">
      <alignment vertical="center"/>
    </xf>
    <xf numFmtId="49" fontId="9" fillId="0" borderId="5" xfId="0" applyNumberFormat="1" applyFont="1" applyBorder="1">
      <alignment vertical="center"/>
    </xf>
    <xf numFmtId="0" fontId="9" fillId="0" borderId="5" xfId="0" applyFont="1" applyBorder="1">
      <alignment vertical="center"/>
    </xf>
    <xf numFmtId="0" fontId="1" fillId="0" borderId="6" xfId="0" applyFont="1" applyBorder="1">
      <alignment vertical="center"/>
    </xf>
    <xf numFmtId="49" fontId="12" fillId="0" borderId="61" xfId="0" applyNumberFormat="1" applyFont="1" applyBorder="1" applyAlignment="1">
      <alignment horizontal="center" vertical="top"/>
    </xf>
    <xf numFmtId="38" fontId="12" fillId="0" borderId="0" xfId="1" applyFont="1" applyFill="1" applyBorder="1" applyAlignment="1">
      <alignment vertical="top" wrapText="1"/>
    </xf>
    <xf numFmtId="38" fontId="12" fillId="0" borderId="62" xfId="1" applyFont="1" applyFill="1" applyBorder="1" applyAlignment="1">
      <alignment vertical="top" wrapText="1"/>
    </xf>
    <xf numFmtId="185" fontId="20" fillId="0" borderId="28" xfId="2" applyNumberFormat="1" applyFont="1" applyFill="1" applyBorder="1" applyAlignment="1">
      <alignment horizontal="right"/>
    </xf>
    <xf numFmtId="185" fontId="20" fillId="0" borderId="50" xfId="3" applyNumberFormat="1" applyFont="1" applyFill="1" applyBorder="1" applyAlignment="1" applyProtection="1">
      <alignment horizontal="right" wrapText="1"/>
      <protection locked="0"/>
    </xf>
    <xf numFmtId="185" fontId="20" fillId="0" borderId="20" xfId="3" applyNumberFormat="1" applyFont="1" applyFill="1" applyBorder="1" applyAlignment="1" applyProtection="1">
      <alignment horizontal="right" wrapText="1"/>
      <protection locked="0"/>
    </xf>
    <xf numFmtId="185" fontId="20" fillId="4" borderId="20" xfId="2" applyNumberFormat="1" applyFont="1" applyFill="1" applyBorder="1" applyAlignment="1">
      <alignment horizontal="right"/>
    </xf>
    <xf numFmtId="185" fontId="20" fillId="4" borderId="29" xfId="2" applyNumberFormat="1" applyFont="1" applyFill="1" applyBorder="1" applyAlignment="1">
      <alignment horizontal="right"/>
    </xf>
    <xf numFmtId="185" fontId="20" fillId="4" borderId="28" xfId="2" applyNumberFormat="1" applyFont="1" applyFill="1" applyBorder="1" applyAlignment="1">
      <alignment horizontal="right"/>
    </xf>
    <xf numFmtId="176" fontId="20" fillId="0" borderId="29" xfId="2" applyNumberFormat="1" applyFont="1" applyFill="1" applyBorder="1" applyAlignment="1">
      <alignment horizontal="left" wrapText="1" indent="1" shrinkToFit="1"/>
    </xf>
    <xf numFmtId="176" fontId="20" fillId="0" borderId="27" xfId="2" applyNumberFormat="1" applyFont="1" applyFill="1" applyBorder="1" applyAlignment="1">
      <alignment horizontal="left" wrapText="1" indent="1" shrinkToFit="1"/>
    </xf>
    <xf numFmtId="176" fontId="20" fillId="0" borderId="28" xfId="2" applyNumberFormat="1" applyFont="1" applyFill="1" applyBorder="1" applyAlignment="1">
      <alignment horizontal="left" wrapText="1" indent="1" shrinkToFit="1"/>
    </xf>
    <xf numFmtId="186" fontId="20" fillId="4" borderId="29" xfId="2" applyNumberFormat="1" applyFont="1" applyFill="1" applyBorder="1" applyAlignment="1">
      <alignment horizontal="right"/>
    </xf>
    <xf numFmtId="186" fontId="20" fillId="4" borderId="27" xfId="2" applyNumberFormat="1" applyFont="1" applyFill="1" applyBorder="1" applyAlignment="1">
      <alignment horizontal="right"/>
    </xf>
    <xf numFmtId="186" fontId="20" fillId="4" borderId="47" xfId="2" applyNumberFormat="1" applyFont="1" applyFill="1" applyBorder="1" applyAlignment="1">
      <alignment horizontal="right"/>
    </xf>
    <xf numFmtId="186" fontId="20" fillId="4" borderId="49" xfId="2" applyNumberFormat="1" applyFont="1" applyFill="1" applyBorder="1" applyAlignment="1">
      <alignment horizontal="right"/>
    </xf>
    <xf numFmtId="186" fontId="20" fillId="4" borderId="28" xfId="2" applyNumberFormat="1" applyFont="1" applyFill="1" applyBorder="1" applyAlignment="1">
      <alignment horizontal="right"/>
    </xf>
    <xf numFmtId="187" fontId="20" fillId="0" borderId="29" xfId="2" applyNumberFormat="1" applyFont="1" applyFill="1" applyBorder="1" applyAlignment="1">
      <alignment horizontal="right"/>
    </xf>
    <xf numFmtId="187" fontId="20" fillId="0" borderId="27" xfId="2" applyNumberFormat="1" applyFont="1" applyFill="1" applyBorder="1" applyAlignment="1">
      <alignment horizontal="right"/>
    </xf>
    <xf numFmtId="187" fontId="20" fillId="0" borderId="46" xfId="2" applyNumberFormat="1" applyFont="1" applyFill="1" applyBorder="1" applyAlignment="1">
      <alignment horizontal="right"/>
    </xf>
    <xf numFmtId="187" fontId="20" fillId="0" borderId="48" xfId="2" applyNumberFormat="1" applyFont="1" applyFill="1" applyBorder="1" applyAlignment="1">
      <alignment horizontal="right"/>
    </xf>
    <xf numFmtId="187" fontId="20" fillId="4" borderId="23" xfId="2" applyNumberFormat="1" applyFont="1" applyFill="1" applyBorder="1" applyAlignment="1">
      <alignment horizontal="right"/>
    </xf>
    <xf numFmtId="187" fontId="20" fillId="4" borderId="36" xfId="2" applyNumberFormat="1" applyFont="1" applyFill="1" applyBorder="1" applyAlignment="1">
      <alignment horizontal="right"/>
    </xf>
    <xf numFmtId="187" fontId="20" fillId="4" borderId="29" xfId="2" applyNumberFormat="1" applyFont="1" applyFill="1" applyBorder="1" applyAlignment="1">
      <alignment horizontal="right"/>
    </xf>
    <xf numFmtId="187" fontId="20" fillId="4" borderId="27" xfId="2" applyNumberFormat="1" applyFont="1" applyFill="1" applyBorder="1" applyAlignment="1">
      <alignment horizontal="right"/>
    </xf>
    <xf numFmtId="0" fontId="5" fillId="0" borderId="21" xfId="0" applyFont="1" applyBorder="1" applyAlignment="1">
      <alignment horizontal="left" vertical="center" indent="1" shrinkToFit="1"/>
    </xf>
    <xf numFmtId="0" fontId="5" fillId="0" borderId="22" xfId="0" applyFont="1" applyBorder="1" applyAlignment="1">
      <alignment horizontal="left" vertical="center" indent="1" shrinkToFit="1"/>
    </xf>
    <xf numFmtId="0" fontId="5" fillId="0" borderId="23" xfId="0" applyFont="1" applyBorder="1" applyAlignment="1">
      <alignment horizontal="left" vertical="center" indent="1"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38" fontId="1" fillId="0" borderId="10" xfId="1" applyFont="1" applyFill="1" applyBorder="1" applyAlignment="1">
      <alignment horizontal="right" vertical="center" wrapText="1" indent="1"/>
    </xf>
    <xf numFmtId="38" fontId="1" fillId="0" borderId="0" xfId="1" applyFont="1" applyFill="1" applyBorder="1" applyAlignment="1">
      <alignment horizontal="right" vertical="center" wrapText="1" indent="1"/>
    </xf>
    <xf numFmtId="38" fontId="1" fillId="0" borderId="11" xfId="1" applyFont="1" applyFill="1" applyBorder="1" applyAlignment="1">
      <alignment horizontal="right" vertical="center" wrapText="1" indent="1"/>
    </xf>
    <xf numFmtId="38" fontId="1" fillId="0" borderId="12" xfId="1" applyFont="1" applyFill="1" applyBorder="1" applyAlignment="1">
      <alignment horizontal="right" vertical="center" wrapText="1" indent="1"/>
    </xf>
    <xf numFmtId="38" fontId="1" fillId="0" borderId="13" xfId="1" applyFont="1" applyFill="1" applyBorder="1" applyAlignment="1">
      <alignment horizontal="right" vertical="center" wrapText="1" indent="1"/>
    </xf>
    <xf numFmtId="38" fontId="1" fillId="0" borderId="14" xfId="1" applyFont="1" applyFill="1" applyBorder="1" applyAlignment="1">
      <alignment horizontal="right" vertical="center" wrapText="1" indent="1"/>
    </xf>
    <xf numFmtId="38" fontId="1" fillId="0" borderId="7" xfId="1" applyFont="1" applyFill="1" applyBorder="1" applyAlignment="1">
      <alignment horizontal="right" vertical="center" wrapText="1" indent="1"/>
    </xf>
    <xf numFmtId="38" fontId="1" fillId="0" borderId="8" xfId="1" applyFont="1" applyFill="1" applyBorder="1" applyAlignment="1">
      <alignment horizontal="right" vertical="center" wrapText="1" indent="1"/>
    </xf>
    <xf numFmtId="38" fontId="5" fillId="0" borderId="66" xfId="1" applyFont="1" applyFill="1" applyBorder="1" applyAlignment="1">
      <alignment horizontal="right" vertical="center" wrapText="1" indent="1"/>
    </xf>
    <xf numFmtId="38" fontId="5" fillId="0" borderId="67" xfId="1" applyFont="1" applyFill="1" applyBorder="1" applyAlignment="1">
      <alignment horizontal="right" vertical="center" wrapText="1" indent="1"/>
    </xf>
    <xf numFmtId="38" fontId="5" fillId="0" borderId="10" xfId="1" applyFont="1" applyFill="1" applyBorder="1" applyAlignment="1">
      <alignment horizontal="right" vertical="center" wrapText="1" indent="1"/>
    </xf>
    <xf numFmtId="38" fontId="5" fillId="0" borderId="0" xfId="1" applyFont="1" applyFill="1" applyBorder="1" applyAlignment="1">
      <alignment horizontal="right" vertical="center" wrapText="1" indent="1"/>
    </xf>
    <xf numFmtId="38" fontId="5" fillId="0" borderId="7" xfId="1" applyFont="1" applyFill="1" applyBorder="1" applyAlignment="1">
      <alignment horizontal="right" vertical="center" wrapText="1" indent="1"/>
    </xf>
    <xf numFmtId="38" fontId="5" fillId="0" borderId="8" xfId="1" applyFont="1" applyFill="1" applyBorder="1" applyAlignment="1">
      <alignment horizontal="right" vertical="center" wrapText="1" indent="1"/>
    </xf>
    <xf numFmtId="38" fontId="5" fillId="0" borderId="11" xfId="1" applyFont="1" applyFill="1" applyBorder="1" applyAlignment="1">
      <alignment horizontal="right" vertical="center" wrapText="1" indent="1"/>
    </xf>
    <xf numFmtId="38" fontId="5" fillId="0" borderId="9" xfId="1" applyFont="1" applyFill="1" applyBorder="1" applyAlignment="1">
      <alignment horizontal="right" vertical="center" wrapText="1" indent="1"/>
    </xf>
    <xf numFmtId="38" fontId="5" fillId="0" borderId="15" xfId="1" applyFont="1" applyFill="1" applyBorder="1" applyAlignment="1">
      <alignment horizontal="right" vertical="center" wrapText="1" indent="1"/>
    </xf>
    <xf numFmtId="38" fontId="5" fillId="0" borderId="16" xfId="1" applyFont="1" applyFill="1" applyBorder="1" applyAlignment="1">
      <alignment horizontal="right" vertical="center" wrapText="1" indent="1"/>
    </xf>
    <xf numFmtId="38" fontId="5" fillId="0" borderId="4" xfId="1" applyFont="1" applyFill="1" applyBorder="1" applyAlignment="1">
      <alignment horizontal="right" vertical="center" wrapText="1" indent="1"/>
    </xf>
    <xf numFmtId="38" fontId="5" fillId="0" borderId="5" xfId="1" applyFont="1" applyFill="1" applyBorder="1" applyAlignment="1">
      <alignment horizontal="right" vertical="center" wrapText="1" indent="1"/>
    </xf>
    <xf numFmtId="38" fontId="5" fillId="0" borderId="12" xfId="1" applyFont="1" applyFill="1" applyBorder="1" applyAlignment="1">
      <alignment horizontal="right" vertical="center" wrapText="1" indent="1"/>
    </xf>
    <xf numFmtId="38" fontId="5" fillId="0" borderId="13" xfId="1" applyFont="1" applyFill="1" applyBorder="1" applyAlignment="1">
      <alignment horizontal="right" vertical="center" wrapText="1" indent="1"/>
    </xf>
    <xf numFmtId="38" fontId="9" fillId="0" borderId="4" xfId="1" applyFont="1" applyFill="1" applyBorder="1" applyAlignment="1">
      <alignment horizontal="center" vertical="center" wrapText="1"/>
    </xf>
    <xf numFmtId="38" fontId="9" fillId="0" borderId="5" xfId="1" applyFont="1" applyFill="1" applyBorder="1" applyAlignment="1">
      <alignment horizontal="center" vertical="center" wrapText="1"/>
    </xf>
    <xf numFmtId="38" fontId="9" fillId="0" borderId="6" xfId="1" applyFont="1" applyFill="1" applyBorder="1" applyAlignment="1">
      <alignment horizontal="center" vertical="center" wrapText="1"/>
    </xf>
    <xf numFmtId="38" fontId="9" fillId="0" borderId="10" xfId="1" applyFont="1" applyFill="1" applyBorder="1" applyAlignment="1">
      <alignment horizontal="center" vertical="center" wrapText="1"/>
    </xf>
    <xf numFmtId="38" fontId="9" fillId="0" borderId="0" xfId="1" applyFont="1" applyFill="1" applyBorder="1" applyAlignment="1">
      <alignment horizontal="center" vertical="center" wrapText="1"/>
    </xf>
    <xf numFmtId="38" fontId="9" fillId="0" borderId="11" xfId="1" applyFont="1" applyFill="1" applyBorder="1" applyAlignment="1">
      <alignment horizontal="center" vertical="center" wrapText="1"/>
    </xf>
    <xf numFmtId="38" fontId="9" fillId="0" borderId="12" xfId="1" applyFont="1" applyFill="1" applyBorder="1" applyAlignment="1">
      <alignment horizontal="center" vertical="center" wrapText="1"/>
    </xf>
    <xf numFmtId="38" fontId="9" fillId="0" borderId="13" xfId="1" applyFont="1" applyFill="1" applyBorder="1" applyAlignment="1">
      <alignment horizontal="center" vertical="center" wrapText="1"/>
    </xf>
    <xf numFmtId="38" fontId="9" fillId="0" borderId="14" xfId="1" applyFont="1" applyFill="1" applyBorder="1" applyAlignment="1">
      <alignment horizontal="center" vertical="center" wrapText="1"/>
    </xf>
    <xf numFmtId="49" fontId="12" fillId="0" borderId="61" xfId="0" applyNumberFormat="1" applyFont="1" applyBorder="1" applyAlignment="1">
      <alignment horizontal="center" vertical="top"/>
    </xf>
    <xf numFmtId="49" fontId="5" fillId="0" borderId="19" xfId="0" applyNumberFormat="1" applyFont="1" applyBorder="1" applyAlignment="1">
      <alignment horizontal="center" vertical="center"/>
    </xf>
    <xf numFmtId="49" fontId="5" fillId="0" borderId="18" xfId="0" applyNumberFormat="1" applyFont="1" applyBorder="1" applyAlignment="1">
      <alignment horizontal="center" vertical="center"/>
    </xf>
    <xf numFmtId="0" fontId="5" fillId="0" borderId="0" xfId="0" applyFont="1" applyFill="1" applyBorder="1" applyAlignment="1">
      <alignment horizontal="center" vertical="center"/>
    </xf>
    <xf numFmtId="0" fontId="33" fillId="0" borderId="2" xfId="0" applyFont="1" applyBorder="1" applyAlignment="1">
      <alignment horizontal="left" wrapText="1"/>
    </xf>
    <xf numFmtId="0" fontId="33" fillId="0" borderId="3" xfId="0" applyFont="1" applyBorder="1" applyAlignment="1">
      <alignment horizontal="left" wrapText="1"/>
    </xf>
    <xf numFmtId="0" fontId="5" fillId="0" borderId="12" xfId="0" applyFont="1" applyBorder="1" applyAlignment="1">
      <alignment horizontal="left" vertical="center" indent="1"/>
    </xf>
    <xf numFmtId="0" fontId="5" fillId="0" borderId="13" xfId="0" applyFont="1" applyBorder="1" applyAlignment="1">
      <alignment horizontal="left" vertical="center" indent="1"/>
    </xf>
    <xf numFmtId="182" fontId="5" fillId="0" borderId="5" xfId="0" applyNumberFormat="1" applyFont="1" applyBorder="1" applyAlignment="1">
      <alignment horizontal="center" vertical="center"/>
    </xf>
    <xf numFmtId="0" fontId="5" fillId="0" borderId="0" xfId="0" applyFont="1" applyFill="1" applyAlignment="1">
      <alignment horizontal="center" vertical="center"/>
    </xf>
    <xf numFmtId="184" fontId="5" fillId="0" borderId="1" xfId="0" applyNumberFormat="1" applyFont="1" applyBorder="1" applyAlignment="1">
      <alignment horizontal="center" vertical="center"/>
    </xf>
    <xf numFmtId="184" fontId="5" fillId="0" borderId="2"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0" borderId="12"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30" xfId="0" applyFont="1" applyBorder="1" applyAlignment="1">
      <alignment horizontal="left" vertical="center" wrapText="1" indent="1"/>
    </xf>
    <xf numFmtId="0" fontId="5" fillId="0" borderId="40" xfId="0" applyFont="1" applyBorder="1" applyAlignment="1">
      <alignment horizontal="left" vertical="center" wrapText="1" indent="1"/>
    </xf>
    <xf numFmtId="0" fontId="9" fillId="0" borderId="1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14" xfId="0" applyFont="1" applyBorder="1" applyAlignment="1">
      <alignment horizontal="distributed" vertical="center" inden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38" fontId="12" fillId="0" borderId="0" xfId="1" applyFont="1" applyFill="1" applyBorder="1" applyAlignment="1">
      <alignment vertical="top" wrapText="1"/>
    </xf>
    <xf numFmtId="38" fontId="12" fillId="0" borderId="62" xfId="1" applyFont="1" applyFill="1" applyBorder="1" applyAlignment="1">
      <alignment vertical="top" wrapText="1"/>
    </xf>
    <xf numFmtId="180" fontId="35" fillId="0" borderId="0" xfId="1" applyNumberFormat="1" applyFont="1" applyFill="1" applyBorder="1" applyAlignment="1">
      <alignment wrapText="1"/>
    </xf>
    <xf numFmtId="180" fontId="35" fillId="0" borderId="31" xfId="1" applyNumberFormat="1" applyFont="1" applyFill="1" applyBorder="1" applyAlignment="1">
      <alignment wrapText="1"/>
    </xf>
    <xf numFmtId="0" fontId="24" fillId="0" borderId="10"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 fillId="0" borderId="10" xfId="0" applyFont="1" applyBorder="1" applyAlignment="1">
      <alignment horizontal="left" vertical="center" wrapText="1" indent="1"/>
    </xf>
    <xf numFmtId="0" fontId="1" fillId="0" borderId="0" xfId="0" applyFont="1" applyBorder="1" applyAlignment="1">
      <alignment horizontal="left" vertical="center" wrapText="1" indent="1"/>
    </xf>
    <xf numFmtId="0" fontId="1" fillId="0" borderId="12" xfId="0" applyFont="1" applyBorder="1" applyAlignment="1">
      <alignment horizontal="left" vertical="center" wrapText="1" indent="1"/>
    </xf>
    <xf numFmtId="0" fontId="1" fillId="0" borderId="13" xfId="0" applyFont="1" applyBorder="1" applyAlignment="1">
      <alignment horizontal="left" vertical="center" wrapText="1" inden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1" fillId="0" borderId="15" xfId="0" applyFont="1" applyBorder="1" applyAlignment="1">
      <alignment horizontal="left" vertical="center" wrapText="1" indent="1"/>
    </xf>
    <xf numFmtId="0" fontId="1" fillId="0" borderId="16"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8" xfId="0" applyFont="1" applyBorder="1" applyAlignment="1">
      <alignment horizontal="left" vertical="center" wrapText="1" indent="1"/>
    </xf>
    <xf numFmtId="0" fontId="26" fillId="0" borderId="0" xfId="0" applyFont="1" applyBorder="1" applyAlignment="1">
      <alignment horizontal="center" wrapText="1"/>
    </xf>
    <xf numFmtId="0" fontId="26" fillId="0" borderId="31" xfId="0" applyFont="1" applyBorder="1" applyAlignment="1">
      <alignment horizontal="center" wrapText="1"/>
    </xf>
    <xf numFmtId="0" fontId="9" fillId="0" borderId="4" xfId="0" applyFont="1" applyBorder="1" applyAlignment="1">
      <alignment horizontal="left" vertical="center" wrapText="1" indent="3"/>
    </xf>
    <xf numFmtId="0" fontId="36" fillId="0" borderId="5" xfId="0" applyFont="1" applyBorder="1" applyAlignment="1">
      <alignment horizontal="left" vertical="center" wrapText="1" indent="3"/>
    </xf>
    <xf numFmtId="0" fontId="36" fillId="0" borderId="10" xfId="0" applyFont="1" applyBorder="1" applyAlignment="1">
      <alignment horizontal="left" vertical="center" wrapText="1" indent="3"/>
    </xf>
    <xf numFmtId="0" fontId="36" fillId="0" borderId="0" xfId="0" applyFont="1" applyBorder="1" applyAlignment="1">
      <alignment horizontal="left" vertical="center" wrapText="1" indent="3"/>
    </xf>
    <xf numFmtId="0" fontId="36" fillId="0" borderId="12" xfId="0" applyFont="1" applyBorder="1" applyAlignment="1">
      <alignment horizontal="left" vertical="center" wrapText="1" indent="3"/>
    </xf>
    <xf numFmtId="0" fontId="36" fillId="0" borderId="13" xfId="0" applyFont="1" applyBorder="1" applyAlignment="1">
      <alignment horizontal="left" vertical="center" wrapText="1" indent="3"/>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4" xfId="0" applyFont="1" applyBorder="1" applyAlignment="1">
      <alignment horizontal="left" vertical="center" wrapText="1" indent="1"/>
    </xf>
    <xf numFmtId="0" fontId="36" fillId="0" borderId="5"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0" xfId="0" applyFont="1" applyBorder="1" applyAlignment="1">
      <alignment horizontal="left" vertical="center" wrapText="1" indent="1"/>
    </xf>
    <xf numFmtId="0" fontId="36" fillId="0" borderId="7" xfId="0" applyFont="1" applyBorder="1" applyAlignment="1">
      <alignment horizontal="left" vertical="center" wrapText="1" indent="1"/>
    </xf>
    <xf numFmtId="0" fontId="36" fillId="0" borderId="8" xfId="0" applyFont="1" applyBorder="1" applyAlignment="1">
      <alignment horizontal="left" vertical="center" wrapText="1" indent="1"/>
    </xf>
    <xf numFmtId="0" fontId="29" fillId="0" borderId="11"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9" fillId="0" borderId="15" xfId="0" applyFont="1" applyBorder="1" applyAlignment="1">
      <alignment horizontal="left" vertical="center" wrapText="1" indent="3"/>
    </xf>
    <xf numFmtId="0" fontId="9" fillId="0" borderId="16" xfId="0" applyFont="1" applyBorder="1" applyAlignment="1">
      <alignment horizontal="left" vertical="center" wrapText="1" indent="3"/>
    </xf>
    <xf numFmtId="0" fontId="9" fillId="0" borderId="10" xfId="0" applyFont="1" applyBorder="1" applyAlignment="1">
      <alignment horizontal="left" vertical="center" wrapText="1" indent="3"/>
    </xf>
    <xf numFmtId="0" fontId="9" fillId="0" borderId="0" xfId="0" applyFont="1" applyBorder="1" applyAlignment="1">
      <alignment horizontal="left" vertical="center" wrapText="1" indent="3"/>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4" fillId="0" borderId="0" xfId="0" applyFont="1" applyBorder="1" applyAlignment="1">
      <alignment horizontal="center" vertical="center"/>
    </xf>
    <xf numFmtId="0" fontId="9" fillId="0" borderId="21" xfId="0" applyFont="1" applyBorder="1" applyAlignment="1">
      <alignment horizontal="distributed" vertical="center" indent="1"/>
    </xf>
    <xf numFmtId="0" fontId="9" fillId="0" borderId="22" xfId="0" applyFont="1" applyBorder="1" applyAlignment="1">
      <alignment horizontal="distributed" vertical="center" indent="1"/>
    </xf>
    <xf numFmtId="0" fontId="9" fillId="0" borderId="23" xfId="0" applyFont="1" applyBorder="1" applyAlignment="1">
      <alignment horizontal="distributed" vertical="center" indent="1"/>
    </xf>
    <xf numFmtId="0" fontId="9" fillId="0" borderId="18" xfId="0" applyFont="1" applyBorder="1" applyAlignment="1">
      <alignment horizontal="distributed" vertical="center" indent="1"/>
    </xf>
    <xf numFmtId="0" fontId="9" fillId="0" borderId="19" xfId="0" applyFont="1" applyBorder="1" applyAlignment="1">
      <alignment horizontal="distributed" vertical="center" indent="1"/>
    </xf>
    <xf numFmtId="0" fontId="9" fillId="0" borderId="20"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2" xfId="0" applyFont="1" applyBorder="1" applyAlignment="1">
      <alignment horizontal="distributed" vertical="center" indent="1"/>
    </xf>
    <xf numFmtId="0" fontId="9" fillId="0" borderId="3" xfId="0" applyFont="1" applyBorder="1" applyAlignment="1">
      <alignment horizontal="distributed" vertical="center" indent="1"/>
    </xf>
    <xf numFmtId="49" fontId="5" fillId="0" borderId="2" xfId="0" applyNumberFormat="1" applyFont="1" applyBorder="1" applyAlignment="1">
      <alignment horizontal="left" vertical="center"/>
    </xf>
    <xf numFmtId="0" fontId="9" fillId="0" borderId="30" xfId="0" applyFont="1" applyBorder="1" applyAlignment="1">
      <alignment horizontal="distributed" vertical="center" wrapText="1" indent="1"/>
    </xf>
    <xf numFmtId="0" fontId="9" fillId="0" borderId="40" xfId="0" applyFont="1" applyBorder="1" applyAlignment="1">
      <alignment horizontal="distributed" vertical="center" wrapText="1" indent="1"/>
    </xf>
    <xf numFmtId="0" fontId="9" fillId="0" borderId="36" xfId="0" applyFont="1" applyBorder="1" applyAlignment="1">
      <alignment horizontal="distributed" vertical="center" wrapText="1" indent="1"/>
    </xf>
    <xf numFmtId="0" fontId="9" fillId="0" borderId="15" xfId="0" applyFont="1" applyBorder="1" applyAlignment="1">
      <alignment horizontal="distributed" vertical="center" wrapText="1" indent="1"/>
    </xf>
    <xf numFmtId="0" fontId="9" fillId="0" borderId="16" xfId="0" applyFont="1" applyBorder="1" applyAlignment="1">
      <alignment horizontal="distributed" vertical="center" wrapText="1" indent="1"/>
    </xf>
    <xf numFmtId="0" fontId="9" fillId="0" borderId="17" xfId="0" applyFont="1" applyBorder="1" applyAlignment="1">
      <alignment horizontal="distributed" vertical="center" wrapText="1" indent="1"/>
    </xf>
    <xf numFmtId="0" fontId="5" fillId="0" borderId="40" xfId="0" applyFont="1" applyBorder="1" applyAlignment="1">
      <alignment horizontal="left" vertical="center" indent="1"/>
    </xf>
    <xf numFmtId="0" fontId="5" fillId="0" borderId="15" xfId="0" applyFont="1" applyBorder="1" applyAlignment="1">
      <alignment horizontal="left" vertical="center" indent="1"/>
    </xf>
    <xf numFmtId="0" fontId="5" fillId="0" borderId="16" xfId="0" applyFont="1" applyBorder="1" applyAlignment="1">
      <alignment horizontal="left" vertical="center" indent="1"/>
    </xf>
    <xf numFmtId="0" fontId="4" fillId="0" borderId="0" xfId="0" applyFont="1" applyFill="1" applyBorder="1" applyAlignment="1">
      <alignment horizontal="center" vertical="center"/>
    </xf>
    <xf numFmtId="0" fontId="9" fillId="0" borderId="30" xfId="0" applyFont="1" applyBorder="1" applyAlignment="1">
      <alignment horizontal="distributed" vertical="center" indent="1"/>
    </xf>
    <xf numFmtId="0" fontId="9" fillId="0" borderId="40" xfId="0" applyFont="1" applyBorder="1" applyAlignment="1">
      <alignment horizontal="distributed" vertical="center" indent="1"/>
    </xf>
    <xf numFmtId="0" fontId="9" fillId="0" borderId="36" xfId="0" applyFont="1" applyBorder="1" applyAlignment="1">
      <alignment horizontal="distributed" vertical="center" indent="1"/>
    </xf>
    <xf numFmtId="0" fontId="5" fillId="0" borderId="18" xfId="0" applyFont="1" applyBorder="1" applyAlignment="1">
      <alignment horizontal="left" vertical="center" indent="1" shrinkToFit="1"/>
    </xf>
    <xf numFmtId="0" fontId="5" fillId="0" borderId="19" xfId="0" applyFont="1" applyBorder="1" applyAlignment="1">
      <alignment horizontal="left" vertical="center" indent="1" shrinkToFit="1"/>
    </xf>
    <xf numFmtId="0" fontId="5" fillId="0" borderId="20" xfId="0" applyFont="1" applyBorder="1" applyAlignment="1">
      <alignment horizontal="left" vertical="center" indent="1" shrinkToFit="1"/>
    </xf>
    <xf numFmtId="0" fontId="9" fillId="0" borderId="4" xfId="0" applyFont="1" applyBorder="1" applyAlignment="1">
      <alignment horizontal="distributed" vertical="center" indent="1"/>
    </xf>
    <xf numFmtId="0" fontId="9" fillId="0" borderId="5" xfId="0" applyFont="1" applyBorder="1" applyAlignment="1">
      <alignment horizontal="distributed" vertical="center" indent="1"/>
    </xf>
    <xf numFmtId="0" fontId="9" fillId="0" borderId="6" xfId="0" applyFont="1" applyBorder="1" applyAlignment="1">
      <alignment horizontal="distributed" vertical="center" indent="1"/>
    </xf>
    <xf numFmtId="0" fontId="9" fillId="0" borderId="0" xfId="0" applyFont="1" applyAlignment="1">
      <alignment horizontal="righ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183" fontId="5" fillId="0" borderId="18" xfId="0" applyNumberFormat="1" applyFont="1" applyBorder="1" applyAlignment="1">
      <alignment horizontal="left" vertical="center" indent="1" shrinkToFit="1"/>
    </xf>
    <xf numFmtId="183" fontId="5" fillId="0" borderId="19" xfId="0" applyNumberFormat="1" applyFont="1" applyBorder="1" applyAlignment="1">
      <alignment horizontal="left" vertical="center" indent="1" shrinkToFit="1"/>
    </xf>
    <xf numFmtId="183" fontId="5" fillId="0" borderId="20" xfId="0" applyNumberFormat="1" applyFont="1" applyBorder="1" applyAlignment="1">
      <alignment horizontal="left" vertical="center" indent="1" shrinkToFit="1"/>
    </xf>
    <xf numFmtId="0" fontId="11" fillId="0" borderId="61" xfId="0" applyFont="1" applyBorder="1" applyAlignment="1">
      <alignment horizontal="center" vertical="center"/>
    </xf>
    <xf numFmtId="0" fontId="11" fillId="0" borderId="0" xfId="0" applyFont="1" applyBorder="1" applyAlignment="1">
      <alignment horizontal="center" vertical="center"/>
    </xf>
    <xf numFmtId="0" fontId="11" fillId="0" borderId="62" xfId="0" applyFont="1" applyBorder="1" applyAlignment="1">
      <alignment horizontal="center" vertical="center"/>
    </xf>
    <xf numFmtId="38" fontId="9" fillId="0" borderId="15" xfId="1" applyFont="1" applyFill="1" applyBorder="1" applyAlignment="1">
      <alignment horizontal="center" vertical="center" wrapText="1"/>
    </xf>
    <xf numFmtId="38" fontId="9" fillId="0" borderId="16" xfId="1" applyFont="1" applyFill="1" applyBorder="1" applyAlignment="1">
      <alignment horizontal="center" vertical="center" wrapText="1"/>
    </xf>
    <xf numFmtId="38" fontId="9" fillId="0" borderId="17" xfId="1" applyFont="1" applyFill="1" applyBorder="1" applyAlignment="1">
      <alignment horizontal="center" vertical="center" wrapText="1"/>
    </xf>
    <xf numFmtId="38" fontId="9" fillId="0" borderId="7" xfId="1" applyFont="1" applyFill="1" applyBorder="1" applyAlignment="1">
      <alignment horizontal="center" vertical="center" wrapText="1"/>
    </xf>
    <xf numFmtId="38" fontId="9" fillId="0" borderId="8" xfId="1" applyFont="1" applyFill="1" applyBorder="1" applyAlignment="1">
      <alignment horizontal="center" vertical="center" wrapText="1"/>
    </xf>
    <xf numFmtId="38" fontId="9" fillId="0" borderId="9" xfId="1" applyFont="1" applyFill="1" applyBorder="1" applyAlignment="1">
      <alignment horizontal="center" vertical="center" wrapText="1"/>
    </xf>
    <xf numFmtId="38" fontId="9" fillId="0" borderId="10" xfId="1" applyFont="1" applyFill="1" applyBorder="1" applyAlignment="1">
      <alignment vertical="center" wrapText="1"/>
    </xf>
    <xf numFmtId="38" fontId="9" fillId="0" borderId="0" xfId="1" applyFont="1" applyFill="1" applyBorder="1" applyAlignment="1">
      <alignment vertical="center" wrapText="1"/>
    </xf>
    <xf numFmtId="38" fontId="9" fillId="0" borderId="11" xfId="1" applyFont="1" applyFill="1" applyBorder="1" applyAlignment="1">
      <alignment vertical="center" wrapText="1"/>
    </xf>
    <xf numFmtId="38" fontId="9" fillId="0" borderId="12" xfId="1" applyFont="1" applyFill="1" applyBorder="1" applyAlignment="1">
      <alignment vertical="center" wrapText="1"/>
    </xf>
    <xf numFmtId="38" fontId="9" fillId="0" borderId="13" xfId="1" applyFont="1" applyFill="1" applyBorder="1" applyAlignment="1">
      <alignment vertical="center" wrapText="1"/>
    </xf>
    <xf numFmtId="38" fontId="9" fillId="0" borderId="14" xfId="1" applyFont="1" applyFill="1" applyBorder="1" applyAlignment="1">
      <alignment vertical="center" wrapText="1"/>
    </xf>
    <xf numFmtId="38" fontId="5" fillId="0" borderId="5"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13" xfId="1" applyFont="1" applyFill="1" applyBorder="1" applyAlignment="1">
      <alignment horizontal="center" vertical="center" wrapText="1"/>
    </xf>
    <xf numFmtId="38" fontId="1" fillId="0" borderId="5" xfId="1" applyFont="1" applyFill="1" applyBorder="1" applyAlignment="1">
      <alignment vertical="center" wrapText="1"/>
    </xf>
    <xf numFmtId="38" fontId="1" fillId="0" borderId="0" xfId="1" applyFont="1" applyFill="1" applyBorder="1" applyAlignment="1">
      <alignment vertical="center" wrapText="1"/>
    </xf>
    <xf numFmtId="38" fontId="1" fillId="0" borderId="13" xfId="1" applyFont="1" applyFill="1" applyBorder="1" applyAlignment="1">
      <alignment vertical="center" wrapText="1"/>
    </xf>
    <xf numFmtId="38" fontId="1" fillId="0" borderId="4" xfId="1" applyFont="1" applyFill="1" applyBorder="1" applyAlignment="1">
      <alignment horizontal="right" vertical="center" wrapText="1"/>
    </xf>
    <xf numFmtId="38" fontId="1" fillId="0" borderId="5" xfId="1" applyFont="1" applyFill="1" applyBorder="1" applyAlignment="1">
      <alignment horizontal="right" vertical="center" wrapText="1"/>
    </xf>
    <xf numFmtId="38" fontId="1" fillId="0" borderId="10" xfId="1" applyFont="1" applyFill="1" applyBorder="1" applyAlignment="1">
      <alignment horizontal="right" vertical="center" wrapText="1"/>
    </xf>
    <xf numFmtId="38" fontId="1" fillId="0" borderId="0" xfId="1" applyFont="1" applyFill="1" applyBorder="1" applyAlignment="1">
      <alignment horizontal="right" vertical="center" wrapText="1"/>
    </xf>
    <xf numFmtId="38" fontId="1" fillId="0" borderId="12" xfId="1" applyFont="1" applyFill="1" applyBorder="1" applyAlignment="1">
      <alignment horizontal="right" vertical="center" wrapText="1"/>
    </xf>
    <xf numFmtId="38" fontId="1" fillId="0" borderId="13" xfId="1" applyFont="1" applyFill="1" applyBorder="1" applyAlignment="1">
      <alignment horizontal="right" vertical="center" wrapText="1"/>
    </xf>
    <xf numFmtId="38" fontId="5" fillId="0" borderId="15" xfId="1" applyFont="1" applyFill="1" applyBorder="1" applyAlignment="1">
      <alignment vertical="center" wrapText="1"/>
    </xf>
    <xf numFmtId="38" fontId="5" fillId="0" borderId="16" xfId="1" applyFont="1" applyFill="1" applyBorder="1" applyAlignment="1">
      <alignment vertical="center" wrapText="1"/>
    </xf>
    <xf numFmtId="38" fontId="5" fillId="0" borderId="17" xfId="1" applyFont="1" applyFill="1" applyBorder="1" applyAlignment="1">
      <alignment vertical="center" wrapText="1"/>
    </xf>
    <xf numFmtId="38" fontId="5" fillId="0" borderId="10" xfId="1" applyFont="1" applyFill="1" applyBorder="1" applyAlignment="1">
      <alignment vertical="center" wrapText="1"/>
    </xf>
    <xf numFmtId="38" fontId="5" fillId="0" borderId="0" xfId="1" applyFont="1" applyFill="1" applyBorder="1" applyAlignment="1">
      <alignment vertical="center" wrapText="1"/>
    </xf>
    <xf numFmtId="38" fontId="5" fillId="0" borderId="11" xfId="1" applyFont="1" applyFill="1" applyBorder="1" applyAlignment="1">
      <alignment vertical="center" wrapText="1"/>
    </xf>
    <xf numFmtId="38" fontId="9" fillId="0" borderId="66" xfId="1" applyFont="1" applyFill="1" applyBorder="1" applyAlignment="1">
      <alignment vertical="center" wrapText="1"/>
    </xf>
    <xf numFmtId="38" fontId="9" fillId="0" borderId="67" xfId="1" applyFont="1" applyFill="1" applyBorder="1" applyAlignment="1">
      <alignment vertical="center" wrapText="1"/>
    </xf>
    <xf numFmtId="38" fontId="9" fillId="0" borderId="68" xfId="1" applyFont="1" applyFill="1" applyBorder="1" applyAlignment="1">
      <alignment vertical="center" wrapText="1"/>
    </xf>
    <xf numFmtId="38" fontId="9" fillId="0" borderId="7" xfId="1" applyFont="1" applyFill="1" applyBorder="1" applyAlignment="1">
      <alignment vertical="center" wrapText="1"/>
    </xf>
    <xf numFmtId="38" fontId="9" fillId="0" borderId="8" xfId="1" applyFont="1" applyFill="1" applyBorder="1" applyAlignment="1">
      <alignment vertical="center" wrapText="1"/>
    </xf>
    <xf numFmtId="38" fontId="9" fillId="0" borderId="9" xfId="1" applyFont="1" applyFill="1" applyBorder="1" applyAlignment="1">
      <alignment vertical="center" wrapText="1"/>
    </xf>
    <xf numFmtId="38" fontId="9" fillId="0" borderId="15" xfId="1" applyFont="1" applyFill="1" applyBorder="1" applyAlignment="1">
      <alignment vertical="center" wrapText="1"/>
    </xf>
    <xf numFmtId="38" fontId="9" fillId="0" borderId="16" xfId="1" applyFont="1" applyFill="1" applyBorder="1" applyAlignment="1">
      <alignment vertical="center" wrapText="1"/>
    </xf>
    <xf numFmtId="38" fontId="9" fillId="0" borderId="17" xfId="1" applyFont="1" applyFill="1" applyBorder="1" applyAlignment="1">
      <alignment vertical="center" wrapText="1"/>
    </xf>
    <xf numFmtId="38" fontId="12" fillId="0" borderId="61" xfId="1" applyFont="1" applyFill="1" applyBorder="1" applyAlignment="1">
      <alignment horizontal="center" vertical="center" wrapText="1"/>
    </xf>
    <xf numFmtId="38" fontId="12" fillId="0" borderId="0" xfId="1" applyFont="1" applyFill="1" applyBorder="1" applyAlignment="1">
      <alignment horizontal="center" vertical="center" wrapText="1"/>
    </xf>
    <xf numFmtId="38" fontId="12" fillId="0" borderId="62" xfId="1" applyFont="1" applyFill="1" applyBorder="1" applyAlignment="1">
      <alignment horizontal="center" vertical="center" wrapText="1"/>
    </xf>
    <xf numFmtId="38" fontId="12" fillId="0" borderId="63" xfId="1" applyFont="1" applyFill="1" applyBorder="1" applyAlignment="1">
      <alignment horizontal="center" vertical="center" wrapText="1"/>
    </xf>
    <xf numFmtId="38" fontId="12" fillId="0" borderId="64" xfId="1" applyFont="1" applyFill="1" applyBorder="1" applyAlignment="1">
      <alignment horizontal="center" vertical="center" wrapText="1"/>
    </xf>
    <xf numFmtId="38" fontId="12" fillId="0" borderId="65" xfId="1" applyFont="1" applyFill="1" applyBorder="1" applyAlignment="1">
      <alignment horizontal="center" vertical="center" wrapText="1"/>
    </xf>
    <xf numFmtId="38" fontId="10" fillId="0" borderId="4" xfId="1" applyFont="1" applyFill="1" applyBorder="1" applyAlignment="1">
      <alignment vertical="center" wrapText="1"/>
    </xf>
    <xf numFmtId="38" fontId="10" fillId="0" borderId="5" xfId="1" applyFont="1" applyFill="1" applyBorder="1" applyAlignment="1">
      <alignment vertical="center" wrapText="1"/>
    </xf>
    <xf numFmtId="38" fontId="10" fillId="0" borderId="6" xfId="1" applyFont="1" applyFill="1" applyBorder="1" applyAlignment="1">
      <alignment vertical="center" wrapText="1"/>
    </xf>
    <xf numFmtId="38" fontId="10" fillId="0" borderId="10" xfId="1" applyFont="1" applyFill="1" applyBorder="1" applyAlignment="1">
      <alignment vertical="center" wrapText="1"/>
    </xf>
    <xf numFmtId="38" fontId="10" fillId="0" borderId="0" xfId="1" applyFont="1" applyFill="1" applyBorder="1" applyAlignment="1">
      <alignment vertical="center" wrapText="1"/>
    </xf>
    <xf numFmtId="38" fontId="10" fillId="0" borderId="11" xfId="1" applyFont="1" applyFill="1" applyBorder="1" applyAlignment="1">
      <alignment vertical="center" wrapText="1"/>
    </xf>
    <xf numFmtId="38" fontId="10" fillId="0" borderId="7" xfId="1" applyFont="1" applyFill="1" applyBorder="1" applyAlignment="1">
      <alignment vertical="center" wrapText="1"/>
    </xf>
    <xf numFmtId="38" fontId="10" fillId="0" borderId="8" xfId="1" applyFont="1" applyFill="1" applyBorder="1" applyAlignment="1">
      <alignment vertical="center" wrapText="1"/>
    </xf>
    <xf numFmtId="38" fontId="10" fillId="0" borderId="9" xfId="1" applyFont="1" applyFill="1" applyBorder="1" applyAlignment="1">
      <alignment vertical="center" wrapText="1"/>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38" fontId="12" fillId="0" borderId="64" xfId="1" applyFont="1" applyFill="1" applyBorder="1" applyAlignment="1">
      <alignment vertical="top" wrapText="1"/>
    </xf>
    <xf numFmtId="38" fontId="12" fillId="0" borderId="65" xfId="1" applyFont="1" applyFill="1" applyBorder="1" applyAlignment="1">
      <alignment vertical="top" wrapTex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38" fontId="1" fillId="0" borderId="4" xfId="1" applyFont="1" applyFill="1" applyBorder="1" applyAlignment="1">
      <alignment horizontal="right" vertical="center" wrapText="1" indent="1"/>
    </xf>
    <xf numFmtId="38" fontId="1" fillId="0" borderId="5" xfId="1" applyFont="1" applyFill="1" applyBorder="1" applyAlignment="1">
      <alignment horizontal="right" vertical="center" wrapText="1" indent="1"/>
    </xf>
    <xf numFmtId="38" fontId="1" fillId="0" borderId="6" xfId="1" applyFont="1" applyFill="1" applyBorder="1" applyAlignment="1">
      <alignment horizontal="right" vertical="center" wrapText="1" indent="1"/>
    </xf>
    <xf numFmtId="38" fontId="1" fillId="0" borderId="9" xfId="1" applyFont="1" applyFill="1" applyBorder="1" applyAlignment="1">
      <alignment horizontal="right" vertical="center" wrapText="1" inden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176" fontId="20" fillId="0" borderId="1" xfId="2" applyNumberFormat="1" applyFont="1" applyBorder="1" applyAlignment="1">
      <alignment horizontal="center" vertical="center" shrinkToFit="1"/>
    </xf>
    <xf numFmtId="176" fontId="20" fillId="0" borderId="2" xfId="2" applyNumberFormat="1" applyFont="1" applyBorder="1" applyAlignment="1">
      <alignment horizontal="center" vertical="center" shrinkToFit="1"/>
    </xf>
    <xf numFmtId="181" fontId="20" fillId="0" borderId="24" xfId="2" applyNumberFormat="1" applyFont="1" applyBorder="1" applyAlignment="1">
      <alignment horizontal="center" vertical="center" shrinkToFit="1"/>
    </xf>
    <xf numFmtId="181" fontId="20" fillId="0" borderId="25" xfId="2" applyNumberFormat="1" applyFont="1" applyBorder="1" applyAlignment="1">
      <alignment horizontal="center" vertical="center" shrinkToFit="1"/>
    </xf>
    <xf numFmtId="176" fontId="31" fillId="0" borderId="8" xfId="2" applyNumberFormat="1" applyFont="1" applyBorder="1" applyAlignment="1">
      <alignment horizontal="center" vertical="center"/>
    </xf>
    <xf numFmtId="176" fontId="16" fillId="0" borderId="8" xfId="2" applyNumberFormat="1" applyFont="1" applyBorder="1" applyAlignment="1">
      <alignment horizontal="left" vertical="center"/>
    </xf>
    <xf numFmtId="176" fontId="19" fillId="0" borderId="24" xfId="2" applyNumberFormat="1" applyFont="1" applyBorder="1" applyAlignment="1">
      <alignment horizontal="center"/>
    </xf>
    <xf numFmtId="176" fontId="19" fillId="0" borderId="25" xfId="2" applyNumberFormat="1" applyFont="1" applyBorder="1" applyAlignment="1">
      <alignment horizontal="center"/>
    </xf>
    <xf numFmtId="176" fontId="20" fillId="0" borderId="24" xfId="2" applyNumberFormat="1" applyFont="1" applyBorder="1" applyAlignment="1">
      <alignment horizontal="center" vertical="center" shrinkToFit="1"/>
    </xf>
    <xf numFmtId="176" fontId="20" fillId="0" borderId="25" xfId="2" applyNumberFormat="1" applyFont="1" applyBorder="1" applyAlignment="1">
      <alignment horizontal="center" vertical="center" shrinkToFit="1"/>
    </xf>
    <xf numFmtId="176" fontId="20" fillId="0" borderId="10" xfId="2" applyNumberFormat="1" applyFont="1" applyFill="1" applyBorder="1" applyAlignment="1">
      <alignment horizontal="center" vertical="center" shrinkToFit="1"/>
    </xf>
    <xf numFmtId="176" fontId="20" fillId="0" borderId="42" xfId="2" applyNumberFormat="1" applyFont="1" applyBorder="1" applyAlignment="1">
      <alignment horizontal="center" vertical="center" shrinkToFit="1"/>
    </xf>
    <xf numFmtId="176" fontId="20" fillId="0" borderId="3" xfId="2" applyNumberFormat="1" applyFont="1" applyBorder="1" applyAlignment="1">
      <alignment horizontal="center" vertical="center" shrinkToFit="1"/>
    </xf>
    <xf numFmtId="176" fontId="20" fillId="0" borderId="43" xfId="2" applyNumberFormat="1" applyFont="1" applyBorder="1" applyAlignment="1">
      <alignment horizontal="center" vertical="center" shrinkToFit="1"/>
    </xf>
    <xf numFmtId="176" fontId="19" fillId="0" borderId="1" xfId="2" applyNumberFormat="1" applyFont="1" applyBorder="1" applyAlignment="1">
      <alignment horizontal="center"/>
    </xf>
    <xf numFmtId="176" fontId="19" fillId="0" borderId="3" xfId="2" applyNumberFormat="1" applyFont="1" applyBorder="1" applyAlignment="1">
      <alignment horizontal="center"/>
    </xf>
  </cellXfs>
  <cellStyles count="4">
    <cellStyle name="桁区切り" xfId="1" builtinId="6"/>
    <cellStyle name="標準" xfId="0" builtinId="0"/>
    <cellStyle name="標準 2" xfId="2" xr:uid="{7DC05626-FC37-4295-B33E-F7033E4B8A64}"/>
    <cellStyle name="標準_概要設計書（工事管理-P-22_業者見積比較表）" xfId="3" xr:uid="{54982A2F-A5B3-4C44-B959-3B7F96D35EAD}"/>
  </cellStyles>
  <dxfs count="25">
    <dxf>
      <numFmt numFmtId="176" formatCode="#,##0;&quot;▲ &quot;#,##0"/>
    </dxf>
    <dxf>
      <border>
        <bottom style="thin">
          <color auto="1"/>
        </bottom>
        <vertical/>
        <horizontal/>
      </border>
    </dxf>
    <dxf>
      <font>
        <b/>
        <i val="0"/>
        <color theme="0"/>
      </font>
      <fill>
        <patternFill>
          <bgColor rgb="FFFF0000"/>
        </patternFill>
      </fill>
    </dxf>
    <dxf>
      <fill>
        <patternFill>
          <bgColor theme="5" tint="0.39994506668294322"/>
        </patternFill>
      </fill>
    </dxf>
    <dxf>
      <fill>
        <patternFill>
          <bgColor rgb="FFFFFF99"/>
        </patternFill>
      </fill>
    </dxf>
    <dxf>
      <fill>
        <patternFill>
          <bgColor rgb="FFFFFF99"/>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theme="0"/>
      </font>
      <fill>
        <patternFill>
          <bgColor rgb="FFFF0000"/>
        </patternFill>
      </fill>
    </dxf>
    <dxf>
      <fill>
        <patternFill>
          <bgColor rgb="FFFFFF99"/>
        </patternFill>
      </fill>
    </dxf>
    <dxf>
      <numFmt numFmtId="3" formatCode="#,##0"/>
    </dxf>
    <dxf>
      <numFmt numFmtId="3" formatCode="#,##0"/>
    </dxf>
    <dxf>
      <fill>
        <patternFill>
          <bgColor rgb="FFF2F2F2"/>
        </patternFill>
      </fill>
    </dxf>
    <dxf>
      <fill>
        <patternFill>
          <bgColor rgb="FFF2F2F2"/>
        </patternFill>
      </fill>
    </dxf>
    <dxf>
      <fill>
        <patternFill>
          <bgColor rgb="FFFFFF99"/>
        </patternFill>
      </fill>
    </dxf>
    <dxf>
      <font>
        <b/>
        <i val="0"/>
        <color rgb="FFFF0000"/>
      </font>
      <fill>
        <patternFill>
          <bgColor rgb="FFFFF2CC"/>
        </patternFill>
      </fill>
    </dxf>
    <dxf>
      <font>
        <b/>
        <i val="0"/>
        <color rgb="FFFF0000"/>
      </font>
      <fill>
        <patternFill>
          <bgColor rgb="FFFFF2CC"/>
        </patternFill>
      </fill>
    </dxf>
    <dxf>
      <fill>
        <patternFill>
          <bgColor rgb="FFFFF2CC"/>
        </patternFill>
      </fill>
    </dxf>
    <dxf>
      <fill>
        <patternFill>
          <bgColor theme="5" tint="0.79998168889431442"/>
        </patternFill>
      </fill>
    </dxf>
    <dxf>
      <fill>
        <patternFill>
          <bgColor rgb="FFFFFF99"/>
        </patternFill>
      </fill>
    </dxf>
    <dxf>
      <fill>
        <patternFill>
          <bgColor theme="5" tint="0.79998168889431442"/>
        </patternFill>
      </fill>
    </dxf>
  </dxfs>
  <tableStyles count="0" defaultTableStyle="TableStyleMedium2" defaultPivotStyle="PivotStyleLight16"/>
  <colors>
    <mruColors>
      <color rgb="FFFFFF99"/>
      <color rgb="FFF2F2F2"/>
      <color rgb="FFCCFFFF"/>
      <color rgb="FFCCECFF"/>
      <color rgb="FFFFFFAF"/>
      <color rgb="FFFFFFFF"/>
      <color rgb="FFFFF2CC"/>
      <color rgb="FFDAE3F3"/>
      <color rgb="FFFCE4D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43</xdr:col>
      <xdr:colOff>135388</xdr:colOff>
      <xdr:row>9</xdr:row>
      <xdr:rowOff>47625</xdr:rowOff>
    </xdr:from>
    <xdr:to>
      <xdr:col>46</xdr:col>
      <xdr:colOff>77411</xdr:colOff>
      <xdr:row>11</xdr:row>
      <xdr:rowOff>223632</xdr:rowOff>
    </xdr:to>
    <xdr:sp macro="" textlink="">
      <xdr:nvSpPr>
        <xdr:cNvPr id="2" name="円/楕円 11">
          <a:extLst>
            <a:ext uri="{FF2B5EF4-FFF2-40B4-BE49-F238E27FC236}">
              <a16:creationId xmlns:a16="http://schemas.microsoft.com/office/drawing/2014/main" id="{DBEA1A21-62C7-4F8F-8F5D-16D730A4DEB2}"/>
            </a:ext>
          </a:extLst>
        </xdr:cNvPr>
        <xdr:cNvSpPr/>
      </xdr:nvSpPr>
      <xdr:spPr>
        <a:xfrm>
          <a:off x="8736463" y="2676525"/>
          <a:ext cx="542098" cy="518907"/>
        </a:xfrm>
        <a:prstGeom prst="ellipse">
          <a:avLst/>
        </a:prstGeom>
        <a:noFill/>
        <a:ln w="95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editAs="oneCell">
    <xdr:from>
      <xdr:col>34</xdr:col>
      <xdr:colOff>10886</xdr:colOff>
      <xdr:row>53</xdr:row>
      <xdr:rowOff>2888</xdr:rowOff>
    </xdr:from>
    <xdr:to>
      <xdr:col>46</xdr:col>
      <xdr:colOff>188590</xdr:colOff>
      <xdr:row>65</xdr:row>
      <xdr:rowOff>19050</xdr:rowOff>
    </xdr:to>
    <xdr:pic>
      <xdr:nvPicPr>
        <xdr:cNvPr id="11" name="図 10">
          <a:extLst>
            <a:ext uri="{FF2B5EF4-FFF2-40B4-BE49-F238E27FC236}">
              <a16:creationId xmlns:a16="http://schemas.microsoft.com/office/drawing/2014/main" id="{08D2537D-524C-4C22-AC67-DC3282FB4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5761431"/>
          <a:ext cx="2594333" cy="738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28160</xdr:colOff>
      <xdr:row>0</xdr:row>
      <xdr:rowOff>92351</xdr:rowOff>
    </xdr:from>
    <xdr:ext cx="6725065" cy="328360"/>
    <xdr:sp macro="" textlink="">
      <xdr:nvSpPr>
        <xdr:cNvPr id="5" name="テキスト ボックス 4">
          <a:extLst>
            <a:ext uri="{FF2B5EF4-FFF2-40B4-BE49-F238E27FC236}">
              <a16:creationId xmlns:a16="http://schemas.microsoft.com/office/drawing/2014/main" id="{F8DEB921-00BB-4ABE-B2A9-52E6721A2E8D}"/>
            </a:ext>
          </a:extLst>
        </xdr:cNvPr>
        <xdr:cNvSpPr txBox="1"/>
      </xdr:nvSpPr>
      <xdr:spPr>
        <a:xfrm>
          <a:off x="1228310" y="92351"/>
          <a:ext cx="6725065" cy="32836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注</a:t>
          </a:r>
          <a:r>
            <a:rPr kumimoji="1" lang="en-US" altLang="ja-JP" sz="1100" b="1"/>
            <a:t>】</a:t>
          </a:r>
          <a:r>
            <a:rPr kumimoji="1" lang="ja-JP" altLang="en-US" sz="1100" b="1" u="sng"/>
            <a:t>資材の契約分または契約外</a:t>
          </a:r>
          <a:r>
            <a:rPr kumimoji="1" lang="ja-JP" altLang="en-US" sz="1100" b="1"/>
            <a:t>に関する請求については、「一般用」の様式をご使用ください。</a:t>
          </a:r>
          <a:endParaRPr kumimoji="1" lang="en-US" altLang="ja-JP" sz="1100" b="1"/>
        </a:p>
      </xdr:txBody>
    </xdr:sp>
    <xdr:clientData/>
  </xdr:oneCellAnchor>
  <xdr:twoCellAnchor editAs="oneCell">
    <xdr:from>
      <xdr:col>18</xdr:col>
      <xdr:colOff>127220</xdr:colOff>
      <xdr:row>62</xdr:row>
      <xdr:rowOff>10186</xdr:rowOff>
    </xdr:from>
    <xdr:to>
      <xdr:col>26</xdr:col>
      <xdr:colOff>191576</xdr:colOff>
      <xdr:row>65</xdr:row>
      <xdr:rowOff>22556</xdr:rowOff>
    </xdr:to>
    <xdr:pic>
      <xdr:nvPicPr>
        <xdr:cNvPr id="3" name="図 2">
          <a:extLst>
            <a:ext uri="{FF2B5EF4-FFF2-40B4-BE49-F238E27FC236}">
              <a16:creationId xmlns:a16="http://schemas.microsoft.com/office/drawing/2014/main" id="{C4D719A3-521C-48CF-9B51-851BFC288F68}"/>
            </a:ext>
          </a:extLst>
        </xdr:cNvPr>
        <xdr:cNvPicPr>
          <a:picLocks noChangeAspect="1"/>
        </xdr:cNvPicPr>
      </xdr:nvPicPr>
      <xdr:blipFill>
        <a:blip xmlns:r="http://schemas.openxmlformats.org/officeDocument/2006/relationships" r:embed="rId2"/>
        <a:stretch>
          <a:fillRect/>
        </a:stretch>
      </xdr:blipFill>
      <xdr:spPr>
        <a:xfrm>
          <a:off x="3693380" y="6578626"/>
          <a:ext cx="1649316" cy="206680"/>
        </a:xfrm>
        <a:prstGeom prst="rect">
          <a:avLst/>
        </a:prstGeom>
      </xdr:spPr>
    </xdr:pic>
    <xdr:clientData/>
  </xdr:twoCellAnchor>
  <xdr:twoCellAnchor>
    <xdr:from>
      <xdr:col>47</xdr:col>
      <xdr:colOff>180975</xdr:colOff>
      <xdr:row>0</xdr:row>
      <xdr:rowOff>114299</xdr:rowOff>
    </xdr:from>
    <xdr:to>
      <xdr:col>82</xdr:col>
      <xdr:colOff>638175</xdr:colOff>
      <xdr:row>66</xdr:row>
      <xdr:rowOff>28575</xdr:rowOff>
    </xdr:to>
    <xdr:grpSp>
      <xdr:nvGrpSpPr>
        <xdr:cNvPr id="6" name="グループ化 5">
          <a:extLst>
            <a:ext uri="{FF2B5EF4-FFF2-40B4-BE49-F238E27FC236}">
              <a16:creationId xmlns:a16="http://schemas.microsoft.com/office/drawing/2014/main" id="{3D2D321E-79AB-3C28-D727-1C86E382C0E9}"/>
            </a:ext>
          </a:extLst>
        </xdr:cNvPr>
        <xdr:cNvGrpSpPr/>
      </xdr:nvGrpSpPr>
      <xdr:grpSpPr>
        <a:xfrm>
          <a:off x="9580245" y="114299"/>
          <a:ext cx="8429625" cy="6570346"/>
          <a:chOff x="10134600" y="600074"/>
          <a:chExt cx="8435180" cy="7323794"/>
        </a:xfrm>
      </xdr:grpSpPr>
      <xdr:grpSp>
        <xdr:nvGrpSpPr>
          <xdr:cNvPr id="12" name="グループ化 11">
            <a:extLst>
              <a:ext uri="{FF2B5EF4-FFF2-40B4-BE49-F238E27FC236}">
                <a16:creationId xmlns:a16="http://schemas.microsoft.com/office/drawing/2014/main" id="{F85560ED-306A-4104-AC5D-5E38B50BD96B}"/>
              </a:ext>
            </a:extLst>
          </xdr:cNvPr>
          <xdr:cNvGrpSpPr/>
        </xdr:nvGrpSpPr>
        <xdr:grpSpPr>
          <a:xfrm>
            <a:off x="10134600" y="600074"/>
            <a:ext cx="8435180" cy="7323794"/>
            <a:chOff x="9620250" y="209549"/>
            <a:chExt cx="8053984" cy="7790785"/>
          </a:xfrm>
        </xdr:grpSpPr>
        <xdr:sp macro="" textlink="">
          <xdr:nvSpPr>
            <xdr:cNvPr id="13" name="四角形: 角を丸くする 12">
              <a:extLst>
                <a:ext uri="{FF2B5EF4-FFF2-40B4-BE49-F238E27FC236}">
                  <a16:creationId xmlns:a16="http://schemas.microsoft.com/office/drawing/2014/main" id="{578DAF2F-0CDC-210F-DCB6-F7D88A50F686}"/>
                </a:ext>
              </a:extLst>
            </xdr:cNvPr>
            <xdr:cNvSpPr/>
          </xdr:nvSpPr>
          <xdr:spPr>
            <a:xfrm>
              <a:off x="9620250" y="209549"/>
              <a:ext cx="8053984" cy="7790785"/>
            </a:xfrm>
            <a:prstGeom prst="roundRect">
              <a:avLst>
                <a:gd name="adj" fmla="val 1441"/>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メイリオ" panose="020B0604030504040204" pitchFamily="50" charset="-128"/>
                  <a:ea typeface="メイリオ" panose="020B0604030504040204" pitchFamily="50" charset="-128"/>
                </a:rPr>
                <a:t>♣　はじめに</a:t>
              </a:r>
              <a:endParaRPr kumimoji="1" lang="en-US" altLang="ja-JP" sz="1400">
                <a:latin typeface="メイリオ" panose="020B0604030504040204" pitchFamily="50" charset="-128"/>
                <a:ea typeface="メイリオ" panose="020B0604030504040204" pitchFamily="50" charset="-128"/>
              </a:endParaRPr>
            </a:p>
            <a:p>
              <a:pPr lvl="1" algn="l"/>
              <a:r>
                <a:rPr kumimoji="1" lang="ja-JP" altLang="en-US" sz="1400">
                  <a:latin typeface="メイリオ" panose="020B0604030504040204" pitchFamily="50" charset="-128"/>
                  <a:ea typeface="メイリオ" panose="020B0604030504040204" pitchFamily="50" charset="-128"/>
                </a:rPr>
                <a:t>本ファイルは</a:t>
              </a:r>
              <a:r>
                <a:rPr kumimoji="1" lang="en-US" altLang="ja-JP" sz="1800" b="1">
                  <a:latin typeface="メイリオ" panose="020B0604030504040204" pitchFamily="50" charset="-128"/>
                  <a:ea typeface="メイリオ" panose="020B0604030504040204" pitchFamily="50" charset="-128"/>
                </a:rPr>
                <a:t>【</a:t>
              </a:r>
              <a:r>
                <a:rPr kumimoji="1" lang="ja-JP" altLang="en-US" sz="1800" b="1">
                  <a:latin typeface="メイリオ" panose="020B0604030504040204" pitchFamily="50" charset="-128"/>
                  <a:ea typeface="メイリオ" panose="020B0604030504040204" pitchFamily="50" charset="-128"/>
                </a:rPr>
                <a:t>労務外注の契約分</a:t>
              </a:r>
              <a:r>
                <a:rPr kumimoji="1" lang="en-US" altLang="ja-JP" sz="1800" b="1">
                  <a:latin typeface="メイリオ" panose="020B0604030504040204" pitchFamily="50" charset="-128"/>
                  <a:ea typeface="メイリオ" panose="020B0604030504040204" pitchFamily="50" charset="-128"/>
                </a:rPr>
                <a:t>】</a:t>
              </a:r>
              <a:r>
                <a:rPr kumimoji="1" lang="ja-JP" altLang="en-US" sz="1400" b="0">
                  <a:latin typeface="メイリオ" panose="020B0604030504040204" pitchFamily="50" charset="-128"/>
                  <a:ea typeface="メイリオ" panose="020B0604030504040204" pitchFamily="50" charset="-128"/>
                </a:rPr>
                <a:t>の請求時に使用する帳票です。</a:t>
              </a:r>
              <a:endParaRPr kumimoji="1" lang="en-US" altLang="ja-JP" sz="1400" b="0">
                <a:latin typeface="メイリオ" panose="020B0604030504040204" pitchFamily="50" charset="-128"/>
                <a:ea typeface="メイリオ" panose="020B0604030504040204" pitchFamily="50" charset="-128"/>
              </a:endParaRPr>
            </a:p>
            <a:p>
              <a:pPr lvl="1" algn="l"/>
              <a:r>
                <a:rPr kumimoji="1" lang="en-US" altLang="ja-JP" sz="1400" b="0">
                  <a:latin typeface="メイリオ" panose="020B0604030504040204" pitchFamily="50" charset="-128"/>
                  <a:ea typeface="メイリオ" panose="020B0604030504040204" pitchFamily="50" charset="-128"/>
                </a:rPr>
                <a:t>『</a:t>
              </a:r>
              <a:r>
                <a:rPr kumimoji="1" lang="ja-JP" altLang="en-US" sz="1400" b="0">
                  <a:latin typeface="メイリオ" panose="020B0604030504040204" pitchFamily="50" charset="-128"/>
                  <a:ea typeface="メイリオ" panose="020B0604030504040204" pitchFamily="50" charset="-128"/>
                </a:rPr>
                <a:t>請求書</a:t>
              </a:r>
              <a:r>
                <a:rPr kumimoji="1" lang="en-US" altLang="ja-JP" sz="1400" b="0">
                  <a:latin typeface="メイリオ" panose="020B0604030504040204" pitchFamily="50" charset="-128"/>
                  <a:ea typeface="メイリオ" panose="020B0604030504040204" pitchFamily="50" charset="-128"/>
                </a:rPr>
                <a:t>』</a:t>
              </a:r>
              <a:r>
                <a:rPr kumimoji="1" lang="ja-JP" altLang="en-US" sz="1400" b="0">
                  <a:latin typeface="メイリオ" panose="020B0604030504040204" pitchFamily="50" charset="-128"/>
                  <a:ea typeface="メイリオ" panose="020B0604030504040204" pitchFamily="50" charset="-128"/>
                </a:rPr>
                <a:t>および</a:t>
              </a:r>
              <a:r>
                <a:rPr kumimoji="1" lang="en-US" altLang="ja-JP" sz="1400" b="0">
                  <a:latin typeface="メイリオ" panose="020B0604030504040204" pitchFamily="50" charset="-128"/>
                  <a:ea typeface="メイリオ" panose="020B0604030504040204" pitchFamily="50" charset="-128"/>
                </a:rPr>
                <a:t>『</a:t>
              </a:r>
              <a:r>
                <a:rPr kumimoji="1" lang="ja-JP" altLang="en-US" sz="1400" b="0">
                  <a:latin typeface="メイリオ" panose="020B0604030504040204" pitchFamily="50" charset="-128"/>
                  <a:ea typeface="メイリオ" panose="020B0604030504040204" pitchFamily="50" charset="-128"/>
                </a:rPr>
                <a:t>請求明細書</a:t>
              </a:r>
              <a:r>
                <a:rPr kumimoji="1" lang="en-US" altLang="ja-JP" sz="1400" b="0">
                  <a:latin typeface="メイリオ" panose="020B0604030504040204" pitchFamily="50" charset="-128"/>
                  <a:ea typeface="メイリオ" panose="020B0604030504040204" pitchFamily="50" charset="-128"/>
                </a:rPr>
                <a:t>』</a:t>
              </a:r>
              <a:r>
                <a:rPr kumimoji="1" lang="ja-JP" altLang="en-US" sz="1400" b="0">
                  <a:latin typeface="メイリオ" panose="020B0604030504040204" pitchFamily="50" charset="-128"/>
                  <a:ea typeface="メイリオ" panose="020B0604030504040204" pitchFamily="50" charset="-128"/>
                </a:rPr>
                <a:t>の</a:t>
              </a:r>
              <a:r>
                <a:rPr kumimoji="1" lang="en-US" altLang="ja-JP" sz="1400" b="0">
                  <a:latin typeface="メイリオ" panose="020B0604030504040204" pitchFamily="50" charset="-128"/>
                  <a:ea typeface="メイリオ" panose="020B0604030504040204" pitchFamily="50" charset="-128"/>
                </a:rPr>
                <a:t>2</a:t>
              </a:r>
              <a:r>
                <a:rPr kumimoji="1" lang="ja-JP" altLang="en-US" sz="1400" b="0">
                  <a:latin typeface="メイリオ" panose="020B0604030504040204" pitchFamily="50" charset="-128"/>
                  <a:ea typeface="メイリオ" panose="020B0604030504040204" pitchFamily="50" charset="-128"/>
                </a:rPr>
                <a:t>種類のシートで構成されています。</a:t>
              </a:r>
              <a:endParaRPr kumimoji="1" lang="en-US" altLang="ja-JP" sz="1800" b="1">
                <a:latin typeface="メイリオ" panose="020B0604030504040204" pitchFamily="50" charset="-128"/>
                <a:ea typeface="メイリオ" panose="020B0604030504040204" pitchFamily="50" charset="-128"/>
              </a:endParaRPr>
            </a:p>
            <a:p>
              <a:pPr algn="l"/>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　記入方法について</a:t>
              </a:r>
              <a:endParaRPr kumimoji="1" lang="en-US" altLang="ja-JP" sz="1400">
                <a:latin typeface="メイリオ" panose="020B0604030504040204" pitchFamily="50" charset="-128"/>
                <a:ea typeface="メイリオ" panose="020B0604030504040204" pitchFamily="50" charset="-128"/>
              </a:endParaRPr>
            </a:p>
            <a:p>
              <a:pPr lvl="1" algn="l"/>
              <a:r>
                <a:rPr kumimoji="1" lang="ja-JP" altLang="en-US" sz="1400">
                  <a:latin typeface="メイリオ" panose="020B0604030504040204" pitchFamily="50" charset="-128"/>
                  <a:ea typeface="メイリオ" panose="020B0604030504040204" pitchFamily="50" charset="-128"/>
                </a:rPr>
                <a:t>入力していただく箇所を着色しております。すべて入力してください。</a:t>
              </a:r>
              <a:endParaRPr kumimoji="1" lang="en-US" altLang="ja-JP" sz="1400">
                <a:latin typeface="メイリオ" panose="020B0604030504040204" pitchFamily="50" charset="-128"/>
                <a:ea typeface="メイリオ" panose="020B0604030504040204" pitchFamily="50" charset="-128"/>
              </a:endParaRPr>
            </a:p>
            <a:p>
              <a:pPr lvl="1" algn="l"/>
              <a:r>
                <a:rPr kumimoji="1" lang="ja-JP" altLang="en-US" sz="1400">
                  <a:latin typeface="メイリオ" panose="020B0604030504040204" pitchFamily="50" charset="-128"/>
                  <a:ea typeface="メイリオ" panose="020B0604030504040204" pitchFamily="50" charset="-128"/>
                </a:rPr>
                <a:t>記載欄の色別につきましては下記のとおりです。</a:t>
              </a:r>
              <a:endParaRPr kumimoji="1" lang="en-US" altLang="ja-JP" sz="1400">
                <a:latin typeface="メイリオ" panose="020B0604030504040204" pitchFamily="50" charset="-128"/>
                <a:ea typeface="メイリオ" panose="020B0604030504040204" pitchFamily="50" charset="-128"/>
              </a:endParaRPr>
            </a:p>
            <a:p>
              <a:pPr lvl="1" algn="l"/>
              <a:endParaRPr kumimoji="1" lang="en-US" altLang="ja-JP" sz="1400">
                <a:latin typeface="メイリオ" panose="020B0604030504040204" pitchFamily="50" charset="-128"/>
                <a:ea typeface="メイリオ" panose="020B0604030504040204" pitchFamily="50" charset="-128"/>
              </a:endParaRPr>
            </a:p>
            <a:p>
              <a:pPr lvl="2" algn="l"/>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インボイス制度対応に必要な記載事項</a:t>
              </a:r>
              <a:endParaRPr kumimoji="1" lang="en-US" altLang="ja-JP" sz="1050">
                <a:latin typeface="メイリオ" panose="020B0604030504040204" pitchFamily="50" charset="-128"/>
                <a:ea typeface="メイリオ" panose="020B0604030504040204" pitchFamily="50" charset="-128"/>
              </a:endParaRPr>
            </a:p>
            <a:p>
              <a:pPr lvl="2" algn="l"/>
              <a:r>
                <a:rPr kumimoji="1" lang="ja-JP" altLang="en-US" sz="1050">
                  <a:latin typeface="メイリオ" panose="020B0604030504040204" pitchFamily="50" charset="-128"/>
                  <a:ea typeface="メイリオ" panose="020B0604030504040204" pitchFamily="50" charset="-128"/>
                </a:rPr>
                <a:t>　①氏名または名称および</a:t>
              </a:r>
              <a:r>
                <a:rPr kumimoji="1" lang="ja-JP" altLang="en-US" sz="1100" b="1" u="sng">
                  <a:solidFill>
                    <a:srgbClr val="FF0000"/>
                  </a:solidFill>
                  <a:latin typeface="メイリオ" panose="020B0604030504040204" pitchFamily="50" charset="-128"/>
                  <a:ea typeface="メイリオ" panose="020B0604030504040204" pitchFamily="50" charset="-128"/>
                </a:rPr>
                <a:t>登録番号（税務署への届出が必要です。）</a:t>
              </a:r>
              <a:endParaRPr kumimoji="1" lang="en-US" altLang="ja-JP" sz="1100" b="1" u="sng">
                <a:solidFill>
                  <a:srgbClr val="FF0000"/>
                </a:solidFill>
                <a:latin typeface="メイリオ" panose="020B0604030504040204" pitchFamily="50" charset="-128"/>
                <a:ea typeface="メイリオ" panose="020B0604030504040204" pitchFamily="50" charset="-128"/>
              </a:endParaRPr>
            </a:p>
            <a:p>
              <a:pPr lvl="2" algn="l"/>
              <a:r>
                <a:rPr kumimoji="1" lang="ja-JP" altLang="en-US" sz="1050" u="none">
                  <a:solidFill>
                    <a:schemeClr val="bg1"/>
                  </a:solidFill>
                  <a:latin typeface="メイリオ" panose="020B0604030504040204" pitchFamily="50" charset="-128"/>
                  <a:ea typeface="メイリオ" panose="020B0604030504040204" pitchFamily="50" charset="-128"/>
                </a:rPr>
                <a:t>　②取引年月日　</a:t>
              </a:r>
              <a:r>
                <a:rPr kumimoji="1" lang="en-US" altLang="ja-JP" sz="1050" u="none">
                  <a:solidFill>
                    <a:schemeClr val="bg1"/>
                  </a:solidFill>
                  <a:latin typeface="メイリオ" panose="020B0604030504040204" pitchFamily="50" charset="-128"/>
                  <a:ea typeface="メイリオ" panose="020B0604030504040204" pitchFamily="50" charset="-128"/>
                </a:rPr>
                <a:t>※</a:t>
              </a:r>
              <a:r>
                <a:rPr kumimoji="1" lang="ja-JP" altLang="en-US" sz="1050" u="none">
                  <a:solidFill>
                    <a:schemeClr val="bg1"/>
                  </a:solidFill>
                  <a:latin typeface="メイリオ" panose="020B0604030504040204" pitchFamily="50" charset="-128"/>
                  <a:ea typeface="メイリオ" panose="020B0604030504040204" pitchFamily="50" charset="-128"/>
                </a:rPr>
                <a:t>請求日</a:t>
              </a:r>
              <a:endParaRPr kumimoji="1" lang="en-US" altLang="ja-JP" sz="1050" u="none">
                <a:solidFill>
                  <a:schemeClr val="bg1"/>
                </a:solidFill>
                <a:latin typeface="メイリオ" panose="020B0604030504040204" pitchFamily="50" charset="-128"/>
                <a:ea typeface="メイリオ" panose="020B0604030504040204" pitchFamily="50" charset="-128"/>
              </a:endParaRPr>
            </a:p>
            <a:p>
              <a:pPr lvl="2" algn="l"/>
              <a:r>
                <a:rPr kumimoji="1" lang="ja-JP" altLang="en-US" sz="1050" u="none">
                  <a:solidFill>
                    <a:schemeClr val="bg1"/>
                  </a:solidFill>
                  <a:latin typeface="メイリオ" panose="020B0604030504040204" pitchFamily="50" charset="-128"/>
                  <a:ea typeface="メイリオ" panose="020B0604030504040204" pitchFamily="50" charset="-128"/>
                </a:rPr>
                <a:t>　③取引内容　　</a:t>
              </a:r>
              <a:r>
                <a:rPr kumimoji="1" lang="en-US" altLang="ja-JP" sz="1050" u="none">
                  <a:solidFill>
                    <a:schemeClr val="bg1"/>
                  </a:solidFill>
                  <a:latin typeface="メイリオ" panose="020B0604030504040204" pitchFamily="50" charset="-128"/>
                  <a:ea typeface="メイリオ" panose="020B0604030504040204" pitchFamily="50" charset="-128"/>
                </a:rPr>
                <a:t>※</a:t>
              </a:r>
              <a:r>
                <a:rPr kumimoji="1" lang="ja-JP" altLang="en-US" sz="1050" u="none">
                  <a:solidFill>
                    <a:schemeClr val="bg1"/>
                  </a:solidFill>
                  <a:latin typeface="メイリオ" panose="020B0604030504040204" pitchFamily="50" charset="-128"/>
                  <a:ea typeface="メイリオ" panose="020B0604030504040204" pitchFamily="50" charset="-128"/>
                </a:rPr>
                <a:t>契約内容</a:t>
              </a:r>
              <a:endParaRPr kumimoji="1" lang="en-US" altLang="ja-JP" sz="1050" u="none">
                <a:solidFill>
                  <a:schemeClr val="bg1"/>
                </a:solidFill>
                <a:latin typeface="メイリオ" panose="020B0604030504040204" pitchFamily="50" charset="-128"/>
                <a:ea typeface="メイリオ" panose="020B0604030504040204" pitchFamily="50" charset="-128"/>
              </a:endParaRPr>
            </a:p>
            <a:p>
              <a:pPr lvl="2" algn="l"/>
              <a:r>
                <a:rPr kumimoji="1" lang="ja-JP" altLang="en-US" sz="1050" u="none">
                  <a:solidFill>
                    <a:schemeClr val="bg1"/>
                  </a:solidFill>
                  <a:latin typeface="メイリオ" panose="020B0604030504040204" pitchFamily="50" charset="-128"/>
                  <a:ea typeface="メイリオ" panose="020B0604030504040204" pitchFamily="50" charset="-128"/>
                </a:rPr>
                <a:t>　➃税率ごとの対価の額および適用税率</a:t>
              </a:r>
              <a:endParaRPr kumimoji="1" lang="en-US" altLang="ja-JP" sz="1050" u="none">
                <a:solidFill>
                  <a:schemeClr val="bg1"/>
                </a:solidFill>
                <a:latin typeface="メイリオ" panose="020B0604030504040204" pitchFamily="50" charset="-128"/>
                <a:ea typeface="メイリオ" panose="020B0604030504040204" pitchFamily="50" charset="-128"/>
              </a:endParaRPr>
            </a:p>
            <a:p>
              <a:pPr lvl="2" algn="l"/>
              <a:r>
                <a:rPr kumimoji="1" lang="ja-JP" altLang="en-US" sz="1050" u="none">
                  <a:solidFill>
                    <a:schemeClr val="bg1"/>
                  </a:solidFill>
                  <a:latin typeface="メイリオ" panose="020B0604030504040204" pitchFamily="50" charset="-128"/>
                  <a:ea typeface="メイリオ" panose="020B0604030504040204" pitchFamily="50" charset="-128"/>
                </a:rPr>
                <a:t>　⑤税率ごとの消費税額等</a:t>
              </a:r>
              <a:endParaRPr kumimoji="1" lang="en-US" altLang="ja-JP" sz="1050" u="none">
                <a:solidFill>
                  <a:schemeClr val="bg1"/>
                </a:solidFill>
                <a:latin typeface="メイリオ" panose="020B0604030504040204" pitchFamily="50" charset="-128"/>
                <a:ea typeface="メイリオ" panose="020B0604030504040204" pitchFamily="50" charset="-128"/>
              </a:endParaRPr>
            </a:p>
            <a:p>
              <a:pPr lvl="2" algn="l"/>
              <a:r>
                <a:rPr kumimoji="1" lang="ja-JP" altLang="en-US"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a:t>
              </a:r>
              <a:r>
                <a:rPr kumimoji="1" lang="ja-JP" altLang="ja-JP" sz="1100" b="1" u="sng">
                  <a:solidFill>
                    <a:schemeClr val="lt1"/>
                  </a:solidFill>
                  <a:effectLst/>
                  <a:latin typeface="+mn-lt"/>
                  <a:ea typeface="+mn-ea"/>
                  <a:cs typeface="+mn-cs"/>
                </a:rPr>
                <a:t>軽減税率や非課税、対象外の取引がない場合は</a:t>
              </a:r>
              <a:r>
                <a:rPr kumimoji="1" lang="en-US" altLang="ja-JP" sz="1100" b="1" u="sng">
                  <a:solidFill>
                    <a:schemeClr val="lt1"/>
                  </a:solidFill>
                  <a:effectLst/>
                  <a:latin typeface="+mn-lt"/>
                  <a:ea typeface="+mn-ea"/>
                  <a:cs typeface="+mn-cs"/>
                </a:rPr>
                <a:t>【</a:t>
              </a:r>
              <a:r>
                <a:rPr kumimoji="1" lang="ja-JP" altLang="ja-JP" sz="1100" b="1" u="sng">
                  <a:solidFill>
                    <a:schemeClr val="lt1"/>
                  </a:solidFill>
                  <a:effectLst/>
                  <a:latin typeface="+mn-lt"/>
                  <a:ea typeface="+mn-ea"/>
                  <a:cs typeface="+mn-cs"/>
                </a:rPr>
                <a:t>出来高用</a:t>
              </a:r>
              <a:r>
                <a:rPr kumimoji="1" lang="en-US" altLang="ja-JP" sz="1100" b="1" u="sng">
                  <a:solidFill>
                    <a:schemeClr val="lt1"/>
                  </a:solidFill>
                  <a:effectLst/>
                  <a:latin typeface="+mn-lt"/>
                  <a:ea typeface="+mn-ea"/>
                  <a:cs typeface="+mn-cs"/>
                </a:rPr>
                <a:t>】</a:t>
              </a:r>
              <a:r>
                <a:rPr kumimoji="1" lang="ja-JP" altLang="ja-JP" sz="1100">
                  <a:solidFill>
                    <a:schemeClr val="lt1"/>
                  </a:solidFill>
                  <a:effectLst/>
                  <a:latin typeface="+mn-lt"/>
                  <a:ea typeface="+mn-ea"/>
                  <a:cs typeface="+mn-cs"/>
                </a:rPr>
                <a:t>をご使用ください。</a:t>
              </a:r>
              <a:endParaRPr kumimoji="1" lang="en-US" altLang="ja-JP" sz="1100">
                <a:solidFill>
                  <a:schemeClr val="lt1"/>
                </a:solidFill>
                <a:effectLst/>
                <a:latin typeface="+mn-lt"/>
                <a:ea typeface="+mn-ea"/>
                <a:cs typeface="+mn-cs"/>
              </a:endParaRPr>
            </a:p>
            <a:p>
              <a:pPr lvl="2" algn="l"/>
              <a:endParaRPr kumimoji="1" lang="en-US" altLang="ja-JP" sz="1050" u="none">
                <a:solidFill>
                  <a:schemeClr val="bg1"/>
                </a:solidFill>
                <a:latin typeface="メイリオ" panose="020B0604030504040204" pitchFamily="50" charset="-128"/>
                <a:ea typeface="メイリオ" panose="020B0604030504040204" pitchFamily="50" charset="-128"/>
              </a:endParaRPr>
            </a:p>
            <a:p>
              <a:pPr lvl="1" algn="l"/>
              <a:r>
                <a:rPr kumimoji="1" lang="ja-JP" altLang="en-US" sz="1400" u="none">
                  <a:solidFill>
                    <a:schemeClr val="bg1"/>
                  </a:solidFill>
                  <a:latin typeface="メイリオ" panose="020B0604030504040204" pitchFamily="50" charset="-128"/>
                  <a:ea typeface="メイリオ" panose="020B0604030504040204" pitchFamily="50" charset="-128"/>
                </a:rPr>
                <a:t>請求内容の金額は</a:t>
              </a:r>
              <a:r>
                <a:rPr kumimoji="1" lang="en-US" altLang="ja-JP" sz="1400" u="none">
                  <a:solidFill>
                    <a:schemeClr val="bg1"/>
                  </a:solidFill>
                  <a:latin typeface="メイリオ" panose="020B0604030504040204" pitchFamily="50" charset="-128"/>
                  <a:ea typeface="メイリオ" panose="020B0604030504040204" pitchFamily="50" charset="-128"/>
                </a:rPr>
                <a:t>『</a:t>
              </a:r>
              <a:r>
                <a:rPr kumimoji="1" lang="ja-JP" altLang="en-US" sz="1400" u="none">
                  <a:solidFill>
                    <a:schemeClr val="bg1"/>
                  </a:solidFill>
                  <a:latin typeface="メイリオ" panose="020B0604030504040204" pitchFamily="50" charset="-128"/>
                  <a:ea typeface="メイリオ" panose="020B0604030504040204" pitchFamily="50" charset="-128"/>
                </a:rPr>
                <a:t>請求明細書」シートと連動しておりますが、</a:t>
              </a:r>
              <a:r>
                <a:rPr kumimoji="1" lang="ja-JP" altLang="en-US" sz="1400" u="sng">
                  <a:solidFill>
                    <a:schemeClr val="bg1"/>
                  </a:solidFill>
                  <a:latin typeface="メイリオ" panose="020B0604030504040204" pitchFamily="50" charset="-128"/>
                  <a:ea typeface="メイリオ" panose="020B0604030504040204" pitchFamily="50" charset="-128"/>
                </a:rPr>
                <a:t>直接入力できます。</a:t>
              </a:r>
              <a:endParaRPr kumimoji="1" lang="en-US" altLang="ja-JP" sz="1400" u="sng">
                <a:solidFill>
                  <a:schemeClr val="bg1"/>
                </a:solidFill>
                <a:latin typeface="メイリオ" panose="020B0604030504040204" pitchFamily="50" charset="-128"/>
                <a:ea typeface="メイリオ" panose="020B0604030504040204" pitchFamily="50" charset="-128"/>
              </a:endParaRPr>
            </a:p>
            <a:p>
              <a:pPr lvl="1" algn="l"/>
              <a:r>
                <a:rPr kumimoji="1" lang="ja-JP" altLang="en-US" sz="1400" u="sng">
                  <a:solidFill>
                    <a:schemeClr val="bg1"/>
                  </a:solidFill>
                  <a:latin typeface="メイリオ" panose="020B0604030504040204" pitchFamily="50" charset="-128"/>
                  <a:ea typeface="メイリオ" panose="020B0604030504040204" pitchFamily="50" charset="-128"/>
                </a:rPr>
                <a:t>請求明細を貴社様式とする場合は</a:t>
              </a:r>
              <a:r>
                <a:rPr kumimoji="1" lang="ja-JP" altLang="en-US" sz="1400" u="none">
                  <a:solidFill>
                    <a:schemeClr val="bg1"/>
                  </a:solidFill>
                  <a:latin typeface="メイリオ" panose="020B0604030504040204" pitchFamily="50" charset="-128"/>
                  <a:ea typeface="メイリオ" panose="020B0604030504040204" pitchFamily="50" charset="-128"/>
                </a:rPr>
                <a:t>、直接入力してください。</a:t>
              </a:r>
              <a:endParaRPr kumimoji="1" lang="en-US" altLang="ja-JP" sz="1400" u="none">
                <a:solidFill>
                  <a:schemeClr val="bg1"/>
                </a:solidFill>
                <a:latin typeface="メイリオ" panose="020B0604030504040204" pitchFamily="50" charset="-128"/>
                <a:ea typeface="メイリオ" panose="020B0604030504040204" pitchFamily="50" charset="-128"/>
              </a:endParaRPr>
            </a:p>
            <a:p>
              <a:pPr lvl="1" algn="l"/>
              <a:r>
                <a:rPr kumimoji="1" lang="ja-JP" altLang="en-US" sz="1400" u="none">
                  <a:solidFill>
                    <a:schemeClr val="bg1"/>
                  </a:solidFill>
                  <a:latin typeface="メイリオ" panose="020B0604030504040204" pitchFamily="50" charset="-128"/>
                  <a:ea typeface="メイリオ" panose="020B0604030504040204" pitchFamily="50" charset="-128"/>
                </a:rPr>
                <a:t>★保留金額は、契約内容を確認していただき、着色部分に部分払いの条件を入力してください。</a:t>
              </a:r>
              <a:endParaRPr kumimoji="1" lang="en-US" altLang="ja-JP" sz="1400" u="none">
                <a:solidFill>
                  <a:schemeClr val="bg1"/>
                </a:solidFill>
                <a:latin typeface="メイリオ" panose="020B0604030504040204" pitchFamily="50" charset="-128"/>
                <a:ea typeface="メイリオ" panose="020B0604030504040204" pitchFamily="50" charset="-128"/>
              </a:endParaRPr>
            </a:p>
            <a:p>
              <a:pPr lvl="1" algn="l"/>
              <a:r>
                <a:rPr kumimoji="1" lang="ja-JP" altLang="en-US" sz="1400" u="none">
                  <a:solidFill>
                    <a:schemeClr val="bg1"/>
                  </a:solidFill>
                  <a:latin typeface="メイリオ" panose="020B0604030504040204" pitchFamily="50" charset="-128"/>
                  <a:ea typeface="メイリオ" panose="020B0604030504040204" pitchFamily="50" charset="-128"/>
                </a:rPr>
                <a:t>★保留金解除がある場合は、直接入力してください。</a:t>
              </a:r>
              <a:endParaRPr kumimoji="1" lang="en-US" altLang="ja-JP" sz="1400" u="none">
                <a:solidFill>
                  <a:schemeClr val="bg1"/>
                </a:solidFill>
                <a:latin typeface="メイリオ" panose="020B0604030504040204" pitchFamily="50" charset="-128"/>
                <a:ea typeface="メイリオ"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1F0C14F0-6CF7-F00B-C39C-1FA191B72996}"/>
                </a:ext>
              </a:extLst>
            </xdr:cNvPr>
            <xdr:cNvSpPr txBox="1">
              <a:spLocks/>
            </xdr:cNvSpPr>
          </xdr:nvSpPr>
          <xdr:spPr>
            <a:xfrm>
              <a:off x="10265798" y="3281433"/>
              <a:ext cx="1053462" cy="326788"/>
            </a:xfrm>
            <a:prstGeom prst="rect">
              <a:avLst/>
            </a:prstGeom>
            <a:solidFill>
              <a:srgbClr val="FCE4D6"/>
            </a:solidFill>
            <a:ln w="1587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注文書情報</a:t>
              </a:r>
              <a:endParaRPr kumimoji="1" lang="ja-JP" altLang="en-US" sz="900">
                <a:solidFill>
                  <a:schemeClr val="accent6">
                    <a:lumMod val="60000"/>
                    <a:lumOff val="40000"/>
                  </a:schemeClr>
                </a:solidFill>
                <a:latin typeface="HG丸ｺﾞｼｯｸM-PRO" panose="020F0600000000000000" pitchFamily="50" charset="-128"/>
                <a:ea typeface="HG丸ｺﾞｼｯｸM-PRO" panose="020F0600000000000000" pitchFamily="50" charset="-128"/>
              </a:endParaRPr>
            </a:p>
          </xdr:txBody>
        </xdr:sp>
        <xdr:sp macro="" textlink="">
          <xdr:nvSpPr>
            <xdr:cNvPr id="15" name="テキスト ボックス 14">
              <a:extLst>
                <a:ext uri="{FF2B5EF4-FFF2-40B4-BE49-F238E27FC236}">
                  <a16:creationId xmlns:a16="http://schemas.microsoft.com/office/drawing/2014/main" id="{6E5B47AC-1BF1-7A3B-2199-BDB2B0610433}"/>
                </a:ext>
              </a:extLst>
            </xdr:cNvPr>
            <xdr:cNvSpPr txBox="1">
              <a:spLocks/>
            </xdr:cNvSpPr>
          </xdr:nvSpPr>
          <xdr:spPr>
            <a:xfrm>
              <a:off x="11375433" y="3283947"/>
              <a:ext cx="1057689" cy="326785"/>
            </a:xfrm>
            <a:prstGeom prst="rect">
              <a:avLst/>
            </a:prstGeom>
            <a:solidFill>
              <a:srgbClr val="FFF2CC"/>
            </a:solidFill>
            <a:ln w="1587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貴社情報</a:t>
              </a:r>
            </a:p>
          </xdr:txBody>
        </xdr:sp>
        <xdr:sp macro="" textlink="">
          <xdr:nvSpPr>
            <xdr:cNvPr id="16" name="テキスト ボックス 15">
              <a:extLst>
                <a:ext uri="{FF2B5EF4-FFF2-40B4-BE49-F238E27FC236}">
                  <a16:creationId xmlns:a16="http://schemas.microsoft.com/office/drawing/2014/main" id="{9C4C3ACA-4A24-5143-ADF0-29378FC13DA6}"/>
                </a:ext>
              </a:extLst>
            </xdr:cNvPr>
            <xdr:cNvSpPr txBox="1">
              <a:spLocks/>
            </xdr:cNvSpPr>
          </xdr:nvSpPr>
          <xdr:spPr>
            <a:xfrm>
              <a:off x="12457783" y="3285205"/>
              <a:ext cx="1113208" cy="334985"/>
            </a:xfrm>
            <a:prstGeom prst="rect">
              <a:avLst/>
            </a:prstGeom>
            <a:solidFill>
              <a:srgbClr val="FFFF99"/>
            </a:solidFill>
            <a:ln w="1587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請求情報（入力）</a:t>
              </a:r>
              <a:endParaRPr kumimoji="1" lang="ja-JP" altLang="en-US" sz="900">
                <a:solidFill>
                  <a:schemeClr val="accent6">
                    <a:lumMod val="60000"/>
                    <a:lumOff val="40000"/>
                  </a:schemeClr>
                </a:solidFill>
                <a:latin typeface="HG丸ｺﾞｼｯｸM-PRO" panose="020F0600000000000000" pitchFamily="50" charset="-128"/>
                <a:ea typeface="HG丸ｺﾞｼｯｸM-PRO" panose="020F0600000000000000" pitchFamily="50" charset="-128"/>
              </a:endParaRPr>
            </a:p>
          </xdr:txBody>
        </xdr:sp>
      </xdr:grpSp>
      <xdr:sp macro="" textlink="">
        <xdr:nvSpPr>
          <xdr:cNvPr id="4" name="正方形/長方形 3">
            <a:extLst>
              <a:ext uri="{FF2B5EF4-FFF2-40B4-BE49-F238E27FC236}">
                <a16:creationId xmlns:a16="http://schemas.microsoft.com/office/drawing/2014/main" id="{5FF6C78E-78CE-4F8B-BD8D-D9BA40E0FB0B}"/>
              </a:ext>
            </a:extLst>
          </xdr:cNvPr>
          <xdr:cNvSpPr/>
        </xdr:nvSpPr>
        <xdr:spPr>
          <a:xfrm>
            <a:off x="14301093" y="3496814"/>
            <a:ext cx="1114425" cy="295275"/>
          </a:xfrm>
          <a:prstGeom prst="rect">
            <a:avLst/>
          </a:prstGeom>
          <a:solidFill>
            <a:srgbClr val="F2F2F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請求情報（自動）</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118108</xdr:colOff>
      <xdr:row>0</xdr:row>
      <xdr:rowOff>57150</xdr:rowOff>
    </xdr:from>
    <xdr:to>
      <xdr:col>15</xdr:col>
      <xdr:colOff>60959</xdr:colOff>
      <xdr:row>4</xdr:row>
      <xdr:rowOff>575309</xdr:rowOff>
    </xdr:to>
    <xdr:grpSp>
      <xdr:nvGrpSpPr>
        <xdr:cNvPr id="3" name="グループ化 2">
          <a:extLst>
            <a:ext uri="{FF2B5EF4-FFF2-40B4-BE49-F238E27FC236}">
              <a16:creationId xmlns:a16="http://schemas.microsoft.com/office/drawing/2014/main" id="{C094165A-C67C-40F3-8F74-665D7EAEDD1F}"/>
            </a:ext>
          </a:extLst>
        </xdr:cNvPr>
        <xdr:cNvGrpSpPr/>
      </xdr:nvGrpSpPr>
      <xdr:grpSpPr>
        <a:xfrm>
          <a:off x="118108" y="53340"/>
          <a:ext cx="14064616" cy="1474469"/>
          <a:chOff x="118108" y="57150"/>
          <a:chExt cx="14068426" cy="1470659"/>
        </a:xfrm>
      </xdr:grpSpPr>
      <xdr:grpSp>
        <xdr:nvGrpSpPr>
          <xdr:cNvPr id="2" name="グループ化 1">
            <a:extLst>
              <a:ext uri="{FF2B5EF4-FFF2-40B4-BE49-F238E27FC236}">
                <a16:creationId xmlns:a16="http://schemas.microsoft.com/office/drawing/2014/main" id="{6A590FFD-45FF-4E3B-8950-DB6F1279C66F}"/>
              </a:ext>
            </a:extLst>
          </xdr:cNvPr>
          <xdr:cNvGrpSpPr/>
        </xdr:nvGrpSpPr>
        <xdr:grpSpPr>
          <a:xfrm>
            <a:off x="118108" y="53340"/>
            <a:ext cx="14064616" cy="1474469"/>
            <a:chOff x="57149" y="47626"/>
            <a:chExt cx="12982575" cy="1208972"/>
          </a:xfrm>
        </xdr:grpSpPr>
        <xdr:sp macro="" textlink="">
          <xdr:nvSpPr>
            <xdr:cNvPr id="4" name="四角形: 角を丸くする 3">
              <a:extLst>
                <a:ext uri="{FF2B5EF4-FFF2-40B4-BE49-F238E27FC236}">
                  <a16:creationId xmlns:a16="http://schemas.microsoft.com/office/drawing/2014/main" id="{D3BDC938-6573-DF99-9AF5-3DAB5921054A}"/>
                </a:ext>
              </a:extLst>
            </xdr:cNvPr>
            <xdr:cNvSpPr/>
          </xdr:nvSpPr>
          <xdr:spPr>
            <a:xfrm>
              <a:off x="57149" y="47626"/>
              <a:ext cx="12982575" cy="1208972"/>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overflow" horzOverflow="overflow" tIns="0" bIns="0" rtlCol="0" anchor="t"/>
            <a:lstStyle/>
            <a:p>
              <a:pPr algn="l"/>
              <a:r>
                <a:rPr kumimoji="1" lang="ja-JP" altLang="en-US" sz="1100">
                  <a:latin typeface="メイリオ" panose="020B0604030504040204" pitchFamily="50" charset="-128"/>
                  <a:ea typeface="メイリオ" panose="020B0604030504040204" pitchFamily="50" charset="-128"/>
                </a:rPr>
                <a:t>♣　着色部分　　　　　について、入力してください。　　　　　の箇所は、自動で計算されます（入力はお控えください）。</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こちらは、</a:t>
              </a:r>
              <a:r>
                <a:rPr kumimoji="1" lang="ja-JP" altLang="en-US" sz="1100" b="0" u="none">
                  <a:latin typeface="メイリオ" panose="020B0604030504040204" pitchFamily="50" charset="-128"/>
                  <a:ea typeface="メイリオ" panose="020B0604030504040204" pitchFamily="50" charset="-128"/>
                </a:rPr>
                <a:t>取引内容に係る消費税率が、</a:t>
              </a:r>
              <a:r>
                <a:rPr kumimoji="1" lang="ja-JP" altLang="ja-JP" sz="1100" b="1" u="sng">
                  <a:solidFill>
                    <a:schemeClr val="lt1"/>
                  </a:solidFill>
                  <a:effectLst/>
                  <a:latin typeface="メイリオ" panose="020B0604030504040204" pitchFamily="50" charset="-128"/>
                  <a:ea typeface="メイリオ" panose="020B0604030504040204" pitchFamily="50" charset="-128"/>
                  <a:cs typeface="+mn-cs"/>
                </a:rPr>
                <a:t>標準税率（１０％）や軽減税率（８％）、非課税、不課税の場合</a:t>
              </a: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で使用できます。標準税率（１０％）のみ場合は、</a:t>
              </a:r>
              <a:r>
                <a:rPr kumimoji="1" lang="en-US" altLang="ja-JP" sz="1100" b="0">
                  <a:solidFill>
                    <a:schemeClr val="lt1"/>
                  </a:solidFill>
                  <a:effectLst/>
                  <a:latin typeface="メイリオ" panose="020B0604030504040204" pitchFamily="50" charset="-128"/>
                  <a:ea typeface="メイリオ" panose="020B0604030504040204" pitchFamily="50" charset="-128"/>
                  <a:cs typeface="+mn-cs"/>
                </a:rPr>
                <a:t>『</a:t>
              </a: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（一般用）複数税率用</a:t>
              </a:r>
              <a:r>
                <a:rPr kumimoji="1" lang="en-US" altLang="ja-JP" sz="1100" b="0">
                  <a:solidFill>
                    <a:schemeClr val="lt1"/>
                  </a:solidFill>
                  <a:effectLst/>
                  <a:latin typeface="メイリオ" panose="020B0604030504040204" pitchFamily="50" charset="-128"/>
                  <a:ea typeface="メイリオ" panose="020B0604030504040204" pitchFamily="50" charset="-128"/>
                  <a:cs typeface="+mn-cs"/>
                </a:rPr>
                <a:t>』</a:t>
              </a: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をご使用ください。</a:t>
              </a:r>
              <a:endParaRPr kumimoji="1" lang="en-US" altLang="ja-JP" sz="1100" b="0">
                <a:solidFill>
                  <a:schemeClr val="lt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a:t>
              </a:r>
              <a:r>
                <a:rPr kumimoji="1" lang="ja-JP" altLang="en-US" sz="1100" b="0">
                  <a:solidFill>
                    <a:schemeClr val="lt1"/>
                  </a:solidFill>
                  <a:effectLst/>
                  <a:latin typeface="メイリオ" panose="020B0604030504040204" pitchFamily="50" charset="-128"/>
                  <a:ea typeface="メイリオ" panose="020B0604030504040204" pitchFamily="50" charset="-128"/>
                  <a:cs typeface="+mn-cs"/>
                </a:rPr>
                <a:t>　</a:t>
              </a: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「税」列には、</a:t>
              </a:r>
              <a:r>
                <a:rPr kumimoji="1" lang="ja-JP" altLang="ja-JP" sz="1100" b="0" u="sng">
                  <a:solidFill>
                    <a:schemeClr val="lt1"/>
                  </a:solidFill>
                  <a:effectLst/>
                  <a:latin typeface="メイリオ" panose="020B0604030504040204" pitchFamily="50" charset="-128"/>
                  <a:ea typeface="メイリオ" panose="020B0604030504040204" pitchFamily="50" charset="-128"/>
                  <a:cs typeface="+mn-cs"/>
                </a:rPr>
                <a:t>必ず税率を記入してください。</a:t>
              </a: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　１０％→「</a:t>
              </a:r>
              <a:r>
                <a:rPr kumimoji="1" lang="en-US" altLang="ja-JP" sz="1100" b="0">
                  <a:solidFill>
                    <a:schemeClr val="lt1"/>
                  </a:solidFill>
                  <a:effectLst/>
                  <a:latin typeface="メイリオ" panose="020B0604030504040204" pitchFamily="50" charset="-128"/>
                  <a:ea typeface="メイリオ" panose="020B0604030504040204" pitchFamily="50" charset="-128"/>
                  <a:cs typeface="+mn-cs"/>
                </a:rPr>
                <a:t>10</a:t>
              </a: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」、８％→「</a:t>
              </a:r>
              <a:r>
                <a:rPr kumimoji="1" lang="en-US" altLang="ja-JP" sz="1100" b="0">
                  <a:solidFill>
                    <a:schemeClr val="lt1"/>
                  </a:solidFill>
                  <a:effectLst/>
                  <a:latin typeface="メイリオ" panose="020B0604030504040204" pitchFamily="50" charset="-128"/>
                  <a:ea typeface="メイリオ" panose="020B0604030504040204" pitchFamily="50" charset="-128"/>
                  <a:cs typeface="+mn-cs"/>
                </a:rPr>
                <a:t>8</a:t>
              </a: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」、非課税・不課税→「</a:t>
              </a:r>
              <a:r>
                <a:rPr kumimoji="1" lang="en-US" altLang="ja-JP" sz="1100" b="0">
                  <a:solidFill>
                    <a:schemeClr val="lt1"/>
                  </a:solidFill>
                  <a:effectLst/>
                  <a:latin typeface="メイリオ" panose="020B0604030504040204" pitchFamily="50" charset="-128"/>
                  <a:ea typeface="メイリオ" panose="020B0604030504040204" pitchFamily="50" charset="-128"/>
                  <a:cs typeface="+mn-cs"/>
                </a:rPr>
                <a:t>0</a:t>
              </a: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a:t>
              </a:r>
              <a:endParaRPr lang="ja-JP" altLang="ja-JP">
                <a:effectLst/>
                <a:latin typeface="メイリオ" panose="020B0604030504040204" pitchFamily="50" charset="-128"/>
                <a:ea typeface="メイリオ" panose="020B0604030504040204" pitchFamily="50" charset="-128"/>
              </a:endParaRPr>
            </a:p>
            <a:p>
              <a:pPr algn="l"/>
              <a:r>
                <a:rPr kumimoji="1" lang="ja-JP" altLang="en-US" sz="1100" b="0" u="none">
                  <a:latin typeface="メイリオ" panose="020B0604030504040204" pitchFamily="50" charset="-128"/>
                  <a:ea typeface="メイリオ" panose="020B0604030504040204" pitchFamily="50" charset="-128"/>
                </a:rPr>
                <a:t>♣　金額の端数調整等は、「計」行の下、「値引き」行にて調整してください。</a:t>
              </a:r>
              <a:endParaRPr kumimoji="1" lang="en-US" altLang="ja-JP" sz="1100" b="0" u="none">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　見積書からコピー</a:t>
              </a:r>
              <a:r>
                <a:rPr kumimoji="1" lang="en-US" altLang="ja-JP" sz="1100" b="0">
                  <a:solidFill>
                    <a:schemeClr val="lt1"/>
                  </a:solidFill>
                  <a:effectLst/>
                  <a:latin typeface="メイリオ" panose="020B0604030504040204" pitchFamily="50" charset="-128"/>
                  <a:ea typeface="メイリオ" panose="020B0604030504040204" pitchFamily="50" charset="-128"/>
                  <a:cs typeface="+mn-cs"/>
                </a:rPr>
                <a:t>&amp;</a:t>
              </a:r>
              <a:r>
                <a:rPr kumimoji="1" lang="ja-JP" altLang="ja-JP" sz="1100" b="0">
                  <a:solidFill>
                    <a:schemeClr val="lt1"/>
                  </a:solidFill>
                  <a:effectLst/>
                  <a:latin typeface="メイリオ" panose="020B0604030504040204" pitchFamily="50" charset="-128"/>
                  <a:ea typeface="メイリオ" panose="020B0604030504040204" pitchFamily="50" charset="-128"/>
                  <a:cs typeface="+mn-cs"/>
                </a:rPr>
                <a:t>ペーストする場合は「値」のみで貼り付けしてください。</a:t>
              </a:r>
              <a:endParaRPr lang="ja-JP" altLang="ja-JP">
                <a:effectLst/>
                <a:latin typeface="メイリオ" panose="020B0604030504040204" pitchFamily="50" charset="-128"/>
                <a:ea typeface="メイリオ" panose="020B0604030504040204" pitchFamily="50" charset="-128"/>
              </a:endParaRPr>
            </a:p>
            <a:p>
              <a:pPr algn="l"/>
              <a:endParaRPr kumimoji="1" lang="en-US" altLang="ja-JP" sz="1100" b="1" u="sng">
                <a:latin typeface="メイリオ" panose="020B0604030504040204" pitchFamily="50" charset="-128"/>
                <a:ea typeface="メイリオ" panose="020B0604030504040204" pitchFamily="50" charset="-128"/>
              </a:endParaRPr>
            </a:p>
          </xdr:txBody>
        </xdr:sp>
        <xdr:sp macro="" textlink="">
          <xdr:nvSpPr>
            <xdr:cNvPr id="5" name="正方形/長方形 4">
              <a:extLst>
                <a:ext uri="{FF2B5EF4-FFF2-40B4-BE49-F238E27FC236}">
                  <a16:creationId xmlns:a16="http://schemas.microsoft.com/office/drawing/2014/main" id="{E2162AC7-15FF-C967-2D0B-C5D657BBC4B5}"/>
                </a:ext>
              </a:extLst>
            </xdr:cNvPr>
            <xdr:cNvSpPr/>
          </xdr:nvSpPr>
          <xdr:spPr>
            <a:xfrm>
              <a:off x="1046885" y="122114"/>
              <a:ext cx="509404" cy="144619"/>
            </a:xfrm>
            <a:prstGeom prst="rec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8F42BE67-B670-D190-E6C5-736604CBBF2B}"/>
                </a:ext>
              </a:extLst>
            </xdr:cNvPr>
            <xdr:cNvSpPr/>
          </xdr:nvSpPr>
          <xdr:spPr>
            <a:xfrm>
              <a:off x="3487365" y="143383"/>
              <a:ext cx="522098" cy="141704"/>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7" name="図 6">
            <a:extLst>
              <a:ext uri="{FF2B5EF4-FFF2-40B4-BE49-F238E27FC236}">
                <a16:creationId xmlns:a16="http://schemas.microsoft.com/office/drawing/2014/main" id="{CF88EA96-3181-4EC2-8BD4-E0AA8C3A83B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17" t="42024" r="87925" b="51199"/>
          <a:stretch/>
        </xdr:blipFill>
        <xdr:spPr bwMode="auto">
          <a:xfrm>
            <a:off x="5659753" y="1112520"/>
            <a:ext cx="1245871" cy="390525"/>
          </a:xfrm>
          <a:prstGeom prst="rect">
            <a:avLst/>
          </a:prstGeom>
          <a:ln>
            <a:noFill/>
          </a:ln>
          <a:extLst>
            <a:ext uri="{53640926-AAD7-44D8-BBD7-CCE9431645EC}">
              <a14:shadowObscured xmlns:a14="http://schemas.microsoft.com/office/drawing/2010/main"/>
            </a:ext>
          </a:extLst>
        </xdr:spPr>
      </xdr:pic>
    </xdr:grpSp>
    <xdr:clientData/>
  </xdr:twoCellAnchor>
  <xdr:twoCellAnchor>
    <xdr:from>
      <xdr:col>5</xdr:col>
      <xdr:colOff>508633</xdr:colOff>
      <xdr:row>4</xdr:row>
      <xdr:rowOff>255270</xdr:rowOff>
    </xdr:from>
    <xdr:to>
      <xdr:col>5</xdr:col>
      <xdr:colOff>676274</xdr:colOff>
      <xdr:row>4</xdr:row>
      <xdr:rowOff>457200</xdr:rowOff>
    </xdr:to>
    <xdr:sp macro="" textlink="">
      <xdr:nvSpPr>
        <xdr:cNvPr id="8" name="正方形/長方形 7">
          <a:extLst>
            <a:ext uri="{FF2B5EF4-FFF2-40B4-BE49-F238E27FC236}">
              <a16:creationId xmlns:a16="http://schemas.microsoft.com/office/drawing/2014/main" id="{C790F1A1-F692-4E16-B73E-22447BDD52A4}"/>
            </a:ext>
          </a:extLst>
        </xdr:cNvPr>
        <xdr:cNvSpPr/>
      </xdr:nvSpPr>
      <xdr:spPr>
        <a:xfrm>
          <a:off x="5937883" y="1207770"/>
          <a:ext cx="167641" cy="201930"/>
        </a:xfrm>
        <a:prstGeom prst="rect">
          <a:avLst/>
        </a:prstGeom>
        <a:noFill/>
        <a:ln w="28575" cap="flat" cmpd="sng" algn="ctr">
          <a:solidFill>
            <a:srgbClr val="FF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58C4-35BF-4744-B430-2C907303C81E}">
  <dimension ref="A1:AZ71"/>
  <sheetViews>
    <sheetView showGridLines="0" tabSelected="1" zoomScaleNormal="100" zoomScaleSheetLayoutView="100" workbookViewId="0">
      <selection activeCell="L33" sqref="L33:U36"/>
    </sheetView>
  </sheetViews>
  <sheetFormatPr defaultColWidth="9" defaultRowHeight="13.2" x14ac:dyDescent="0.45"/>
  <cols>
    <col min="1" max="80" width="2.59765625" style="56" customWidth="1"/>
    <col min="81" max="16384" width="9" style="56"/>
  </cols>
  <sheetData>
    <row r="1" spans="1:52" ht="37.5" customHeight="1" x14ac:dyDescent="0.45"/>
    <row r="2" spans="1:52" ht="29.4" x14ac:dyDescent="0.45">
      <c r="A2" s="360" t="s">
        <v>39</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row>
    <row r="3" spans="1:52" ht="21" x14ac:dyDescent="0.45">
      <c r="A3" s="7" t="s">
        <v>1</v>
      </c>
      <c r="B3" s="7"/>
      <c r="C3" s="7"/>
      <c r="D3" s="3"/>
      <c r="E3" s="3"/>
      <c r="F3" s="3"/>
      <c r="G3" s="3"/>
      <c r="H3" s="3"/>
      <c r="I3" s="3"/>
      <c r="J3" s="3"/>
      <c r="K3" s="3"/>
      <c r="L3" s="3"/>
      <c r="M3" s="3"/>
      <c r="N3" s="8"/>
      <c r="O3" s="9"/>
      <c r="P3" s="10"/>
      <c r="Q3" s="10"/>
      <c r="R3" s="3"/>
      <c r="S3" s="3"/>
      <c r="T3" s="3"/>
      <c r="U3" s="3"/>
      <c r="V3" s="3"/>
      <c r="W3" s="3"/>
      <c r="X3" s="3"/>
      <c r="Y3" s="3"/>
      <c r="Z3" s="3"/>
      <c r="AA3" s="3"/>
      <c r="AB3" s="3"/>
      <c r="AC3" s="3"/>
      <c r="AD3" s="3"/>
      <c r="AE3" s="3"/>
      <c r="AF3" s="3"/>
      <c r="AG3" s="3"/>
      <c r="AH3" s="3"/>
      <c r="AI3" s="3"/>
      <c r="AJ3" s="4"/>
      <c r="AK3" s="5"/>
      <c r="AL3" s="5"/>
      <c r="AM3" s="5"/>
      <c r="AN3" s="5"/>
      <c r="AO3" s="3"/>
      <c r="AP3" s="4"/>
      <c r="AQ3" s="380"/>
      <c r="AR3" s="380"/>
      <c r="AS3" s="380"/>
      <c r="AT3" s="380"/>
      <c r="AU3" s="380"/>
    </row>
    <row r="4" spans="1:52" ht="19.2" customHeight="1" x14ac:dyDescent="0.45">
      <c r="A4" s="11"/>
      <c r="B4" s="3"/>
      <c r="C4" s="3"/>
      <c r="D4" s="3"/>
      <c r="E4" s="3"/>
      <c r="F4" s="3"/>
      <c r="G4" s="3"/>
      <c r="H4" s="3"/>
      <c r="I4" s="3"/>
      <c r="J4" s="3"/>
      <c r="K4" s="3"/>
      <c r="L4" s="3"/>
      <c r="M4" s="3"/>
      <c r="N4" s="3"/>
      <c r="O4" s="3"/>
      <c r="P4" s="3"/>
      <c r="Q4" s="3"/>
      <c r="R4" s="3"/>
      <c r="S4" s="3"/>
      <c r="T4" s="3"/>
      <c r="U4" s="10"/>
      <c r="V4" s="10"/>
      <c r="W4" s="10"/>
      <c r="X4" s="10"/>
      <c r="Y4" s="1"/>
      <c r="Z4" s="1"/>
      <c r="AA4" s="1"/>
      <c r="AB4" s="1"/>
      <c r="AC4" s="1"/>
      <c r="AD4" s="1"/>
      <c r="AE4" s="1"/>
      <c r="AF4" s="1"/>
      <c r="AG4" s="390" t="s">
        <v>40</v>
      </c>
      <c r="AH4" s="390"/>
      <c r="AI4" s="390"/>
      <c r="AJ4" s="390"/>
      <c r="AK4" s="390"/>
      <c r="AL4" s="279"/>
      <c r="AM4" s="279"/>
      <c r="AN4" s="279"/>
      <c r="AO4" s="53" t="s">
        <v>41</v>
      </c>
      <c r="AP4" s="285"/>
      <c r="AQ4" s="285"/>
      <c r="AR4" s="54" t="s">
        <v>42</v>
      </c>
      <c r="AS4" s="285"/>
      <c r="AT4" s="285"/>
      <c r="AU4" s="54" t="s">
        <v>43</v>
      </c>
      <c r="AV4" s="57"/>
      <c r="AW4" s="58"/>
    </row>
    <row r="5" spans="1:52" ht="19.2" customHeight="1" x14ac:dyDescent="0.45">
      <c r="A5" s="11" t="s">
        <v>4</v>
      </c>
      <c r="B5" s="10"/>
      <c r="C5" s="10"/>
      <c r="D5" s="10"/>
      <c r="E5" s="10"/>
      <c r="F5" s="10"/>
      <c r="G5" s="10"/>
      <c r="H5" s="10"/>
      <c r="I5" s="10"/>
      <c r="J5" s="10"/>
      <c r="K5" s="10"/>
      <c r="L5" s="10"/>
      <c r="M5" s="10"/>
      <c r="N5" s="10"/>
      <c r="O5" s="10"/>
      <c r="P5" s="10"/>
      <c r="Q5" s="10"/>
      <c r="R5" s="10"/>
      <c r="S5" s="10"/>
      <c r="T5" s="10"/>
      <c r="U5" s="10"/>
      <c r="V5" s="10"/>
      <c r="W5" s="10"/>
      <c r="X5" s="10"/>
      <c r="Y5" s="55" t="s">
        <v>7</v>
      </c>
      <c r="Z5" s="1"/>
      <c r="AA5" s="1"/>
      <c r="AB5" s="1"/>
      <c r="AC5" s="1"/>
      <c r="AD5" s="1"/>
      <c r="AE5" s="1"/>
      <c r="AF5" s="1"/>
      <c r="AG5" s="1"/>
      <c r="AH5" s="1"/>
      <c r="AI5" s="1"/>
      <c r="AJ5" s="1"/>
      <c r="AK5" s="1"/>
      <c r="AL5" s="243" t="s">
        <v>0</v>
      </c>
      <c r="AM5" s="244"/>
      <c r="AN5" s="244"/>
      <c r="AO5" s="244"/>
      <c r="AP5" s="244"/>
      <c r="AQ5" s="286"/>
      <c r="AR5" s="287"/>
      <c r="AS5" s="287"/>
      <c r="AT5" s="287"/>
      <c r="AU5" s="288"/>
      <c r="AV5" s="58"/>
      <c r="AW5" s="58"/>
    </row>
    <row r="6" spans="1:52" ht="19.2" customHeight="1" x14ac:dyDescent="0.15">
      <c r="A6" s="361" t="s">
        <v>2</v>
      </c>
      <c r="B6" s="362"/>
      <c r="C6" s="362"/>
      <c r="D6" s="362"/>
      <c r="E6" s="362"/>
      <c r="F6" s="363"/>
      <c r="G6" s="240"/>
      <c r="H6" s="241"/>
      <c r="I6" s="241"/>
      <c r="J6" s="241"/>
      <c r="K6" s="241"/>
      <c r="L6" s="241"/>
      <c r="M6" s="241"/>
      <c r="N6" s="241"/>
      <c r="O6" s="241"/>
      <c r="P6" s="241"/>
      <c r="Q6" s="241"/>
      <c r="R6" s="241"/>
      <c r="S6" s="241"/>
      <c r="T6" s="242"/>
      <c r="U6" s="6"/>
      <c r="V6" s="6"/>
      <c r="W6" s="6"/>
      <c r="X6" s="6"/>
      <c r="Y6" s="387"/>
      <c r="Z6" s="388"/>
      <c r="AA6" s="388"/>
      <c r="AB6" s="388"/>
      <c r="AC6" s="389"/>
      <c r="AD6" s="209" t="s">
        <v>8</v>
      </c>
      <c r="AE6" s="284"/>
      <c r="AF6" s="284"/>
      <c r="AG6" s="284"/>
      <c r="AH6" s="284"/>
      <c r="AI6" s="210" t="str">
        <f>IF(LEN(AE6)=7,"","※ハイフン（－）を入れず入力してください")</f>
        <v>※ハイフン（－）を入れず入力してください</v>
      </c>
      <c r="AJ6" s="211"/>
      <c r="AK6" s="212"/>
      <c r="AL6" s="213"/>
      <c r="AM6" s="213"/>
      <c r="AN6" s="213"/>
      <c r="AO6" s="213"/>
      <c r="AP6" s="213"/>
      <c r="AQ6" s="213"/>
      <c r="AR6" s="213"/>
      <c r="AS6" s="213"/>
      <c r="AT6" s="211"/>
      <c r="AU6" s="214"/>
      <c r="AV6" s="58"/>
      <c r="AW6" s="58"/>
    </row>
    <row r="7" spans="1:52" ht="19.2" customHeight="1" x14ac:dyDescent="0.45">
      <c r="A7" s="364" t="s">
        <v>3</v>
      </c>
      <c r="B7" s="365"/>
      <c r="C7" s="365"/>
      <c r="D7" s="365"/>
      <c r="E7" s="365"/>
      <c r="F7" s="366"/>
      <c r="G7" s="384"/>
      <c r="H7" s="385"/>
      <c r="I7" s="385"/>
      <c r="J7" s="385"/>
      <c r="K7" s="385"/>
      <c r="L7" s="385"/>
      <c r="M7" s="385"/>
      <c r="N7" s="385"/>
      <c r="O7" s="385"/>
      <c r="P7" s="385"/>
      <c r="Q7" s="385"/>
      <c r="R7" s="385"/>
      <c r="S7" s="385"/>
      <c r="T7" s="386"/>
      <c r="U7" s="6"/>
      <c r="V7" s="6"/>
      <c r="W7" s="6"/>
      <c r="X7" s="6"/>
      <c r="Y7" s="293" t="s">
        <v>5</v>
      </c>
      <c r="Z7" s="294"/>
      <c r="AA7" s="294"/>
      <c r="AB7" s="294"/>
      <c r="AC7" s="295"/>
      <c r="AD7" s="289"/>
      <c r="AE7" s="290"/>
      <c r="AF7" s="290"/>
      <c r="AG7" s="290"/>
      <c r="AH7" s="290"/>
      <c r="AI7" s="290"/>
      <c r="AJ7" s="290"/>
      <c r="AK7" s="290"/>
      <c r="AL7" s="290"/>
      <c r="AM7" s="290"/>
      <c r="AN7" s="290"/>
      <c r="AO7" s="290"/>
      <c r="AP7" s="290"/>
      <c r="AQ7" s="290"/>
      <c r="AR7" s="290"/>
      <c r="AS7" s="290"/>
      <c r="AT7" s="290"/>
      <c r="AU7" s="88"/>
    </row>
    <row r="8" spans="1:52" ht="6" customHeight="1" x14ac:dyDescent="0.45">
      <c r="A8" s="51"/>
      <c r="B8" s="51"/>
      <c r="C8" s="51"/>
      <c r="D8" s="51"/>
      <c r="E8" s="51"/>
      <c r="F8" s="51"/>
      <c r="G8" s="52"/>
      <c r="H8" s="52"/>
      <c r="I8" s="52"/>
      <c r="J8" s="52"/>
      <c r="K8" s="52"/>
      <c r="L8" s="52"/>
      <c r="M8" s="52"/>
      <c r="N8" s="52"/>
      <c r="O8" s="52"/>
      <c r="P8" s="52"/>
      <c r="Q8" s="52"/>
      <c r="R8" s="52"/>
      <c r="S8" s="52"/>
      <c r="T8" s="52"/>
      <c r="U8" s="6"/>
      <c r="V8" s="6"/>
      <c r="W8" s="6"/>
      <c r="X8" s="6"/>
      <c r="Y8" s="381"/>
      <c r="Z8" s="382"/>
      <c r="AA8" s="382"/>
      <c r="AB8" s="382"/>
      <c r="AC8" s="383"/>
      <c r="AD8" s="291"/>
      <c r="AE8" s="292"/>
      <c r="AF8" s="292"/>
      <c r="AG8" s="292"/>
      <c r="AH8" s="292"/>
      <c r="AI8" s="292"/>
      <c r="AJ8" s="292"/>
      <c r="AK8" s="292"/>
      <c r="AL8" s="292"/>
      <c r="AM8" s="292"/>
      <c r="AN8" s="292"/>
      <c r="AO8" s="292"/>
      <c r="AP8" s="292"/>
      <c r="AQ8" s="292"/>
      <c r="AR8" s="292"/>
      <c r="AS8" s="292"/>
      <c r="AT8" s="292"/>
      <c r="AU8" s="88"/>
    </row>
    <row r="9" spans="1:52" ht="19.2" customHeight="1" x14ac:dyDescent="0.45">
      <c r="A9" s="361" t="s">
        <v>10</v>
      </c>
      <c r="B9" s="362"/>
      <c r="C9" s="362"/>
      <c r="D9" s="362"/>
      <c r="E9" s="362"/>
      <c r="F9" s="363"/>
      <c r="G9" s="240"/>
      <c r="H9" s="241"/>
      <c r="I9" s="241"/>
      <c r="J9" s="241"/>
      <c r="K9" s="241"/>
      <c r="L9" s="241"/>
      <c r="M9" s="241"/>
      <c r="N9" s="241"/>
      <c r="O9" s="241"/>
      <c r="P9" s="241"/>
      <c r="Q9" s="241"/>
      <c r="R9" s="241"/>
      <c r="S9" s="241"/>
      <c r="T9" s="242"/>
      <c r="U9" s="6"/>
      <c r="V9" s="6"/>
      <c r="W9" s="6"/>
      <c r="X9" s="6"/>
      <c r="Y9" s="381"/>
      <c r="Z9" s="382"/>
      <c r="AA9" s="382"/>
      <c r="AB9" s="382"/>
      <c r="AC9" s="383"/>
      <c r="AD9" s="291"/>
      <c r="AE9" s="292"/>
      <c r="AF9" s="292"/>
      <c r="AG9" s="292"/>
      <c r="AH9" s="292"/>
      <c r="AI9" s="292"/>
      <c r="AJ9" s="292"/>
      <c r="AK9" s="292"/>
      <c r="AL9" s="292"/>
      <c r="AM9" s="292"/>
      <c r="AN9" s="292"/>
      <c r="AO9" s="292"/>
      <c r="AP9" s="292"/>
      <c r="AQ9" s="292"/>
      <c r="AR9" s="292"/>
      <c r="AS9" s="292"/>
      <c r="AT9" s="292"/>
      <c r="AU9" s="89"/>
    </row>
    <row r="10" spans="1:52" ht="19.2" customHeight="1" x14ac:dyDescent="0.45">
      <c r="A10" s="364" t="s">
        <v>67</v>
      </c>
      <c r="B10" s="365"/>
      <c r="C10" s="365"/>
      <c r="D10" s="365"/>
      <c r="E10" s="365"/>
      <c r="F10" s="366"/>
      <c r="G10" s="400"/>
      <c r="H10" s="401"/>
      <c r="I10" s="401"/>
      <c r="J10" s="401"/>
      <c r="K10" s="401"/>
      <c r="L10" s="401"/>
      <c r="M10" s="401"/>
      <c r="N10" s="401"/>
      <c r="O10" s="401"/>
      <c r="P10" s="401"/>
      <c r="Q10" s="401"/>
      <c r="R10" s="401"/>
      <c r="S10" s="401"/>
      <c r="T10" s="402"/>
      <c r="U10" s="2"/>
      <c r="V10" s="2"/>
      <c r="W10" s="2"/>
      <c r="X10" s="2"/>
      <c r="Y10" s="371" t="s">
        <v>9</v>
      </c>
      <c r="Z10" s="372"/>
      <c r="AA10" s="372"/>
      <c r="AB10" s="372"/>
      <c r="AC10" s="373"/>
      <c r="AD10" s="291"/>
      <c r="AE10" s="377"/>
      <c r="AF10" s="377"/>
      <c r="AG10" s="377"/>
      <c r="AH10" s="377"/>
      <c r="AI10" s="377"/>
      <c r="AJ10" s="377"/>
      <c r="AK10" s="377"/>
      <c r="AL10" s="377"/>
      <c r="AM10" s="377"/>
      <c r="AN10" s="377"/>
      <c r="AO10" s="377"/>
      <c r="AP10" s="377"/>
      <c r="AQ10" s="377"/>
      <c r="AR10" s="12"/>
      <c r="AS10" s="12"/>
      <c r="AT10" s="13"/>
      <c r="AU10" s="90"/>
    </row>
    <row r="11" spans="1:52" ht="6" customHeight="1" x14ac:dyDescent="0.45">
      <c r="A11" s="36"/>
      <c r="B11" s="36"/>
      <c r="C11" s="36"/>
      <c r="D11" s="36"/>
      <c r="E11" s="36"/>
      <c r="F11" s="36"/>
      <c r="G11" s="37"/>
      <c r="H11" s="37"/>
      <c r="I11" s="37"/>
      <c r="J11" s="37"/>
      <c r="K11" s="37"/>
      <c r="L11" s="37"/>
      <c r="M11" s="37"/>
      <c r="N11" s="37"/>
      <c r="O11" s="37"/>
      <c r="P11" s="37"/>
      <c r="Q11" s="37"/>
      <c r="R11" s="37"/>
      <c r="S11" s="37"/>
      <c r="T11" s="37"/>
      <c r="U11" s="38"/>
      <c r="V11" s="2"/>
      <c r="W11" s="2"/>
      <c r="X11" s="2"/>
      <c r="Y11" s="371"/>
      <c r="Z11" s="372"/>
      <c r="AA11" s="372"/>
      <c r="AB11" s="372"/>
      <c r="AC11" s="373"/>
      <c r="AD11" s="291"/>
      <c r="AE11" s="377"/>
      <c r="AF11" s="377"/>
      <c r="AG11" s="377"/>
      <c r="AH11" s="377"/>
      <c r="AI11" s="377"/>
      <c r="AJ11" s="377"/>
      <c r="AK11" s="377"/>
      <c r="AL11" s="377"/>
      <c r="AM11" s="377"/>
      <c r="AN11" s="377"/>
      <c r="AO11" s="377"/>
      <c r="AP11" s="377"/>
      <c r="AQ11" s="377"/>
      <c r="AR11" s="84"/>
      <c r="AS11" s="84"/>
      <c r="AT11" s="3"/>
      <c r="AU11" s="91"/>
    </row>
    <row r="12" spans="1:52" ht="19.2" customHeight="1" x14ac:dyDescent="0.3">
      <c r="A12" s="15"/>
      <c r="B12" s="30"/>
      <c r="C12" s="30"/>
      <c r="D12" s="30"/>
      <c r="E12" s="30"/>
      <c r="F12" s="30"/>
      <c r="G12" s="30"/>
      <c r="H12" s="31"/>
      <c r="I12" s="31"/>
      <c r="J12" s="31"/>
      <c r="K12" s="31"/>
      <c r="L12" s="31"/>
      <c r="M12" s="31"/>
      <c r="N12" s="31"/>
      <c r="O12" s="31"/>
      <c r="P12" s="31"/>
      <c r="Q12" s="31"/>
      <c r="R12" s="31"/>
      <c r="S12" s="31"/>
      <c r="T12" s="31"/>
      <c r="U12" s="2"/>
      <c r="V12" s="2"/>
      <c r="W12" s="2"/>
      <c r="X12" s="2"/>
      <c r="Y12" s="374"/>
      <c r="Z12" s="375"/>
      <c r="AA12" s="375"/>
      <c r="AB12" s="375"/>
      <c r="AC12" s="376"/>
      <c r="AD12" s="378"/>
      <c r="AE12" s="379"/>
      <c r="AF12" s="379"/>
      <c r="AG12" s="379"/>
      <c r="AH12" s="379"/>
      <c r="AI12" s="379"/>
      <c r="AJ12" s="379"/>
      <c r="AK12" s="379"/>
      <c r="AL12" s="379"/>
      <c r="AM12" s="379"/>
      <c r="AN12" s="379"/>
      <c r="AO12" s="379"/>
      <c r="AP12" s="379"/>
      <c r="AQ12" s="379"/>
      <c r="AR12" s="84"/>
      <c r="AS12" s="84"/>
      <c r="AT12" s="3"/>
      <c r="AU12" s="91"/>
    </row>
    <row r="13" spans="1:52" ht="19.2" customHeight="1" x14ac:dyDescent="0.15">
      <c r="A13" s="15"/>
      <c r="B13" s="328" t="s">
        <v>33</v>
      </c>
      <c r="C13" s="328"/>
      <c r="D13" s="328"/>
      <c r="E13" s="328"/>
      <c r="F13" s="328"/>
      <c r="G13" s="328"/>
      <c r="H13" s="328"/>
      <c r="I13" s="307" t="str">
        <f>L37</f>
        <v/>
      </c>
      <c r="J13" s="307"/>
      <c r="K13" s="307"/>
      <c r="L13" s="307"/>
      <c r="M13" s="307"/>
      <c r="N13" s="307"/>
      <c r="O13" s="307"/>
      <c r="P13" s="307"/>
      <c r="Q13" s="307"/>
      <c r="R13" s="307"/>
      <c r="S13" s="307"/>
      <c r="T13" s="307"/>
      <c r="U13" s="307"/>
      <c r="V13" s="2"/>
      <c r="W13" s="2"/>
      <c r="X13" s="2"/>
      <c r="Y13" s="367" t="s">
        <v>6</v>
      </c>
      <c r="Z13" s="368"/>
      <c r="AA13" s="368"/>
      <c r="AB13" s="368"/>
      <c r="AC13" s="369"/>
      <c r="AD13" s="103" t="s">
        <v>12</v>
      </c>
      <c r="AE13" s="370"/>
      <c r="AF13" s="370"/>
      <c r="AG13" s="370"/>
      <c r="AH13" s="370"/>
      <c r="AI13" s="370"/>
      <c r="AJ13" s="370"/>
      <c r="AK13" s="370"/>
      <c r="AL13" s="280" t="str">
        <f>IF(LEN(AE13)=13,"","※桁数に誤りがあります。T以降の13ケタを入力してください。")</f>
        <v>※桁数に誤りがあります。T以降の13ケタを入力してください。</v>
      </c>
      <c r="AM13" s="280"/>
      <c r="AN13" s="280"/>
      <c r="AO13" s="280"/>
      <c r="AP13" s="280"/>
      <c r="AQ13" s="280"/>
      <c r="AR13" s="280"/>
      <c r="AS13" s="280"/>
      <c r="AT13" s="280"/>
      <c r="AU13" s="281"/>
    </row>
    <row r="14" spans="1:52" ht="19.2" customHeight="1" thickBot="1" x14ac:dyDescent="0.5">
      <c r="A14" s="15"/>
      <c r="B14" s="329"/>
      <c r="C14" s="329"/>
      <c r="D14" s="329"/>
      <c r="E14" s="329"/>
      <c r="F14" s="329"/>
      <c r="G14" s="329"/>
      <c r="H14" s="329"/>
      <c r="I14" s="308"/>
      <c r="J14" s="308"/>
      <c r="K14" s="308"/>
      <c r="L14" s="308"/>
      <c r="M14" s="308"/>
      <c r="N14" s="308"/>
      <c r="O14" s="308"/>
      <c r="P14" s="308"/>
      <c r="Q14" s="308"/>
      <c r="R14" s="308"/>
      <c r="S14" s="308"/>
      <c r="T14" s="308"/>
      <c r="U14" s="308"/>
      <c r="V14" s="2"/>
      <c r="W14" s="2"/>
      <c r="X14" s="2"/>
      <c r="Y14" s="293" t="s">
        <v>13</v>
      </c>
      <c r="Z14" s="294"/>
      <c r="AA14" s="294"/>
      <c r="AB14" s="294"/>
      <c r="AC14" s="295"/>
      <c r="AD14" s="282"/>
      <c r="AE14" s="283"/>
      <c r="AF14" s="283"/>
      <c r="AG14" s="283"/>
      <c r="AH14" s="283"/>
      <c r="AI14" s="283"/>
      <c r="AJ14" s="283"/>
      <c r="AK14" s="283"/>
      <c r="AL14" s="283"/>
      <c r="AM14" s="283"/>
      <c r="AN14" s="283"/>
      <c r="AO14" s="283"/>
      <c r="AP14" s="283"/>
      <c r="AQ14" s="14"/>
      <c r="AR14" s="14"/>
      <c r="AS14" s="14"/>
      <c r="AT14" s="14"/>
      <c r="AU14" s="89"/>
    </row>
    <row r="15" spans="1:52" ht="19.2" customHeight="1" thickTop="1" x14ac:dyDescent="0.45">
      <c r="A15" s="15"/>
      <c r="B15" s="15"/>
      <c r="C15" s="15"/>
      <c r="D15" s="15"/>
      <c r="E15" s="15"/>
      <c r="F15" s="15"/>
      <c r="G15" s="15"/>
      <c r="H15" s="15"/>
      <c r="I15" s="15"/>
      <c r="J15" s="15"/>
      <c r="K15" s="15"/>
      <c r="L15" s="15"/>
      <c r="M15" s="15"/>
      <c r="N15" s="15"/>
      <c r="O15" s="15"/>
      <c r="P15" s="15"/>
      <c r="Q15" s="15"/>
      <c r="R15" s="15"/>
      <c r="S15" s="15"/>
      <c r="T15" s="15"/>
      <c r="U15" s="2"/>
      <c r="V15" s="2"/>
      <c r="W15" s="2"/>
      <c r="X15" s="2"/>
      <c r="Y15" s="364" t="s">
        <v>14</v>
      </c>
      <c r="Z15" s="365"/>
      <c r="AA15" s="365"/>
      <c r="AB15" s="365"/>
      <c r="AC15" s="366"/>
      <c r="AD15" s="278"/>
      <c r="AE15" s="277"/>
      <c r="AF15" s="85" t="s">
        <v>15</v>
      </c>
      <c r="AG15" s="277"/>
      <c r="AH15" s="277"/>
      <c r="AI15" s="277"/>
      <c r="AJ15" s="85" t="s">
        <v>15</v>
      </c>
      <c r="AK15" s="277"/>
      <c r="AL15" s="277"/>
      <c r="AM15" s="277"/>
      <c r="AN15" s="86"/>
      <c r="AO15" s="86"/>
      <c r="AP15" s="86"/>
      <c r="AQ15" s="86"/>
      <c r="AR15" s="86"/>
      <c r="AS15" s="86"/>
      <c r="AT15" s="86"/>
      <c r="AU15" s="87"/>
    </row>
    <row r="16" spans="1:52" ht="5.0999999999999996" customHeight="1" x14ac:dyDescent="0.45">
      <c r="A16" s="15"/>
      <c r="B16" s="15"/>
      <c r="C16" s="15"/>
      <c r="D16" s="15"/>
      <c r="E16" s="15"/>
      <c r="F16" s="15"/>
      <c r="G16" s="15"/>
      <c r="H16" s="15"/>
      <c r="I16" s="15"/>
      <c r="J16" s="15"/>
      <c r="K16" s="15"/>
      <c r="L16" s="15"/>
      <c r="M16" s="15"/>
      <c r="N16" s="15"/>
      <c r="O16" s="15"/>
      <c r="P16" s="15"/>
      <c r="Q16" s="15"/>
      <c r="R16" s="15"/>
      <c r="S16" s="15"/>
      <c r="T16" s="15"/>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Z16" s="59"/>
    </row>
    <row r="17" spans="1:48" ht="5.0999999999999996" customHeight="1" x14ac:dyDescent="0.45">
      <c r="A17" s="351" t="s">
        <v>36</v>
      </c>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3"/>
      <c r="AF17" s="35"/>
      <c r="AG17" s="460" t="s">
        <v>11</v>
      </c>
      <c r="AH17" s="461"/>
      <c r="AI17" s="461"/>
      <c r="AJ17" s="461"/>
      <c r="AK17" s="461"/>
      <c r="AL17" s="461"/>
      <c r="AM17" s="461"/>
      <c r="AN17" s="461"/>
      <c r="AO17" s="461"/>
      <c r="AP17" s="461"/>
      <c r="AQ17" s="461"/>
      <c r="AR17" s="461"/>
      <c r="AS17" s="461"/>
      <c r="AT17" s="461"/>
      <c r="AU17" s="462"/>
    </row>
    <row r="18" spans="1:48" ht="5.0999999999999996" customHeight="1" x14ac:dyDescent="0.45">
      <c r="A18" s="354"/>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6"/>
      <c r="AF18" s="28"/>
      <c r="AG18" s="403"/>
      <c r="AH18" s="404"/>
      <c r="AI18" s="404"/>
      <c r="AJ18" s="404"/>
      <c r="AK18" s="404"/>
      <c r="AL18" s="404"/>
      <c r="AM18" s="404"/>
      <c r="AN18" s="404"/>
      <c r="AO18" s="404"/>
      <c r="AP18" s="404"/>
      <c r="AQ18" s="404"/>
      <c r="AR18" s="404"/>
      <c r="AS18" s="404"/>
      <c r="AT18" s="404"/>
      <c r="AU18" s="405"/>
    </row>
    <row r="19" spans="1:48" ht="5.0999999999999996" customHeight="1" x14ac:dyDescent="0.45">
      <c r="A19" s="354"/>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6"/>
      <c r="AF19" s="28"/>
      <c r="AG19" s="403"/>
      <c r="AH19" s="404"/>
      <c r="AI19" s="404"/>
      <c r="AJ19" s="404"/>
      <c r="AK19" s="404"/>
      <c r="AL19" s="404"/>
      <c r="AM19" s="404"/>
      <c r="AN19" s="404"/>
      <c r="AO19" s="404"/>
      <c r="AP19" s="404"/>
      <c r="AQ19" s="404"/>
      <c r="AR19" s="404"/>
      <c r="AS19" s="404"/>
      <c r="AT19" s="404"/>
      <c r="AU19" s="405"/>
    </row>
    <row r="20" spans="1:48" ht="5.0999999999999996" customHeight="1" x14ac:dyDescent="0.45">
      <c r="A20" s="357"/>
      <c r="B20" s="358"/>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9"/>
      <c r="AF20" s="33"/>
      <c r="AG20" s="276" t="s">
        <v>62</v>
      </c>
      <c r="AH20" s="305" t="s">
        <v>54</v>
      </c>
      <c r="AI20" s="305"/>
      <c r="AJ20" s="305"/>
      <c r="AK20" s="305"/>
      <c r="AL20" s="305"/>
      <c r="AM20" s="305"/>
      <c r="AN20" s="305"/>
      <c r="AO20" s="305"/>
      <c r="AP20" s="305"/>
      <c r="AQ20" s="305"/>
      <c r="AR20" s="305"/>
      <c r="AS20" s="305"/>
      <c r="AT20" s="305"/>
      <c r="AU20" s="306"/>
    </row>
    <row r="21" spans="1:48" ht="5.0999999999999996" customHeight="1" x14ac:dyDescent="0.45">
      <c r="A21" s="92"/>
      <c r="B21" s="16"/>
      <c r="C21" s="16"/>
      <c r="D21" s="16"/>
      <c r="E21" s="16"/>
      <c r="F21" s="16"/>
      <c r="G21" s="16"/>
      <c r="H21" s="16"/>
      <c r="I21" s="16"/>
      <c r="J21" s="29"/>
      <c r="K21" s="46"/>
      <c r="L21" s="296" t="s">
        <v>35</v>
      </c>
      <c r="M21" s="297"/>
      <c r="N21" s="297"/>
      <c r="O21" s="297"/>
      <c r="P21" s="297"/>
      <c r="Q21" s="297"/>
      <c r="R21" s="297"/>
      <c r="S21" s="297"/>
      <c r="T21" s="297"/>
      <c r="U21" s="297"/>
      <c r="V21" s="296" t="s">
        <v>34</v>
      </c>
      <c r="W21" s="297"/>
      <c r="X21" s="297"/>
      <c r="Y21" s="297"/>
      <c r="Z21" s="297"/>
      <c r="AA21" s="297"/>
      <c r="AB21" s="297"/>
      <c r="AC21" s="297"/>
      <c r="AD21" s="297"/>
      <c r="AE21" s="298"/>
      <c r="AF21" s="33"/>
      <c r="AG21" s="276"/>
      <c r="AH21" s="305"/>
      <c r="AI21" s="305"/>
      <c r="AJ21" s="305"/>
      <c r="AK21" s="305"/>
      <c r="AL21" s="305"/>
      <c r="AM21" s="305"/>
      <c r="AN21" s="305"/>
      <c r="AO21" s="305"/>
      <c r="AP21" s="305"/>
      <c r="AQ21" s="305"/>
      <c r="AR21" s="305"/>
      <c r="AS21" s="305"/>
      <c r="AT21" s="305"/>
      <c r="AU21" s="306"/>
    </row>
    <row r="22" spans="1:48" ht="5.0999999999999996" customHeight="1" x14ac:dyDescent="0.45">
      <c r="A22" s="93"/>
      <c r="B22" s="17"/>
      <c r="C22" s="17"/>
      <c r="D22" s="17"/>
      <c r="E22" s="17"/>
      <c r="F22" s="17"/>
      <c r="G22" s="17"/>
      <c r="H22" s="17"/>
      <c r="I22" s="17"/>
      <c r="J22" s="42"/>
      <c r="K22" s="44"/>
      <c r="L22" s="299"/>
      <c r="M22" s="300"/>
      <c r="N22" s="300"/>
      <c r="O22" s="300"/>
      <c r="P22" s="300"/>
      <c r="Q22" s="300"/>
      <c r="R22" s="300"/>
      <c r="S22" s="300"/>
      <c r="T22" s="300"/>
      <c r="U22" s="300"/>
      <c r="V22" s="299"/>
      <c r="W22" s="300"/>
      <c r="X22" s="300"/>
      <c r="Y22" s="300"/>
      <c r="Z22" s="300"/>
      <c r="AA22" s="300"/>
      <c r="AB22" s="300"/>
      <c r="AC22" s="300"/>
      <c r="AD22" s="300"/>
      <c r="AE22" s="301"/>
      <c r="AF22" s="34"/>
      <c r="AG22" s="96"/>
      <c r="AH22" s="305"/>
      <c r="AI22" s="305"/>
      <c r="AJ22" s="305"/>
      <c r="AK22" s="305"/>
      <c r="AL22" s="305"/>
      <c r="AM22" s="305"/>
      <c r="AN22" s="305"/>
      <c r="AO22" s="305"/>
      <c r="AP22" s="305"/>
      <c r="AQ22" s="305"/>
      <c r="AR22" s="305"/>
      <c r="AS22" s="305"/>
      <c r="AT22" s="305"/>
      <c r="AU22" s="306"/>
    </row>
    <row r="23" spans="1:48" ht="5.0999999999999996" customHeight="1" x14ac:dyDescent="0.45">
      <c r="A23" s="93"/>
      <c r="B23" s="17"/>
      <c r="C23" s="17"/>
      <c r="D23" s="17"/>
      <c r="E23" s="17"/>
      <c r="F23" s="17"/>
      <c r="G23" s="17"/>
      <c r="H23" s="17"/>
      <c r="I23" s="17"/>
      <c r="J23" s="42"/>
      <c r="K23" s="44"/>
      <c r="L23" s="299"/>
      <c r="M23" s="300"/>
      <c r="N23" s="300"/>
      <c r="O23" s="300"/>
      <c r="P23" s="300"/>
      <c r="Q23" s="300"/>
      <c r="R23" s="300"/>
      <c r="S23" s="300"/>
      <c r="T23" s="300"/>
      <c r="U23" s="300"/>
      <c r="V23" s="299"/>
      <c r="W23" s="300"/>
      <c r="X23" s="300"/>
      <c r="Y23" s="300"/>
      <c r="Z23" s="300"/>
      <c r="AA23" s="300"/>
      <c r="AB23" s="300"/>
      <c r="AC23" s="300"/>
      <c r="AD23" s="300"/>
      <c r="AE23" s="301"/>
      <c r="AF23" s="34"/>
      <c r="AG23" s="96"/>
      <c r="AH23" s="305"/>
      <c r="AI23" s="305"/>
      <c r="AJ23" s="305"/>
      <c r="AK23" s="305"/>
      <c r="AL23" s="305"/>
      <c r="AM23" s="305"/>
      <c r="AN23" s="305"/>
      <c r="AO23" s="305"/>
      <c r="AP23" s="305"/>
      <c r="AQ23" s="305"/>
      <c r="AR23" s="305"/>
      <c r="AS23" s="305"/>
      <c r="AT23" s="305"/>
      <c r="AU23" s="306"/>
    </row>
    <row r="24" spans="1:48" ht="5.0999999999999996" customHeight="1" x14ac:dyDescent="0.45">
      <c r="A24" s="94"/>
      <c r="B24" s="47"/>
      <c r="C24" s="47"/>
      <c r="D24" s="47"/>
      <c r="E24" s="47"/>
      <c r="F24" s="47"/>
      <c r="G24" s="47"/>
      <c r="H24" s="47"/>
      <c r="I24" s="47"/>
      <c r="J24" s="43"/>
      <c r="K24" s="45"/>
      <c r="L24" s="302"/>
      <c r="M24" s="303"/>
      <c r="N24" s="303"/>
      <c r="O24" s="303"/>
      <c r="P24" s="303"/>
      <c r="Q24" s="303"/>
      <c r="R24" s="303"/>
      <c r="S24" s="303"/>
      <c r="T24" s="303"/>
      <c r="U24" s="303"/>
      <c r="V24" s="302"/>
      <c r="W24" s="303"/>
      <c r="X24" s="303"/>
      <c r="Y24" s="303"/>
      <c r="Z24" s="303"/>
      <c r="AA24" s="303"/>
      <c r="AB24" s="303"/>
      <c r="AC24" s="303"/>
      <c r="AD24" s="303"/>
      <c r="AE24" s="304"/>
      <c r="AF24" s="34"/>
      <c r="AG24" s="96"/>
      <c r="AH24" s="305"/>
      <c r="AI24" s="305"/>
      <c r="AJ24" s="305"/>
      <c r="AK24" s="305"/>
      <c r="AL24" s="305"/>
      <c r="AM24" s="305"/>
      <c r="AN24" s="305"/>
      <c r="AO24" s="305"/>
      <c r="AP24" s="305"/>
      <c r="AQ24" s="305"/>
      <c r="AR24" s="305"/>
      <c r="AS24" s="305"/>
      <c r="AT24" s="305"/>
      <c r="AU24" s="306"/>
    </row>
    <row r="25" spans="1:48" ht="5.0999999999999996" customHeight="1" x14ac:dyDescent="0.45">
      <c r="A25" s="338" t="s">
        <v>47</v>
      </c>
      <c r="B25" s="339"/>
      <c r="C25" s="339"/>
      <c r="D25" s="339"/>
      <c r="E25" s="339"/>
      <c r="F25" s="339"/>
      <c r="G25" s="339"/>
      <c r="H25" s="339"/>
      <c r="I25" s="29"/>
      <c r="J25" s="29"/>
      <c r="K25" s="46"/>
      <c r="L25" s="255" t="str">
        <f>IF(SUM(L42:U57)+出来高調書!L157=0,"",SUM(L42:U57)+出来高調書!L157)</f>
        <v/>
      </c>
      <c r="M25" s="256"/>
      <c r="N25" s="256"/>
      <c r="O25" s="256"/>
      <c r="P25" s="256"/>
      <c r="Q25" s="256"/>
      <c r="R25" s="256"/>
      <c r="S25" s="256"/>
      <c r="T25" s="256"/>
      <c r="U25" s="259"/>
      <c r="V25" s="451"/>
      <c r="W25" s="452"/>
      <c r="X25" s="452"/>
      <c r="Y25" s="452"/>
      <c r="Z25" s="452"/>
      <c r="AA25" s="452"/>
      <c r="AB25" s="452"/>
      <c r="AC25" s="452"/>
      <c r="AD25" s="452"/>
      <c r="AE25" s="453"/>
      <c r="AF25" s="1"/>
      <c r="AG25" s="96"/>
      <c r="AH25" s="305"/>
      <c r="AI25" s="305"/>
      <c r="AJ25" s="305"/>
      <c r="AK25" s="305"/>
      <c r="AL25" s="305"/>
      <c r="AM25" s="305"/>
      <c r="AN25" s="305"/>
      <c r="AO25" s="305"/>
      <c r="AP25" s="305"/>
      <c r="AQ25" s="305"/>
      <c r="AR25" s="305"/>
      <c r="AS25" s="305"/>
      <c r="AT25" s="305"/>
      <c r="AU25" s="306"/>
    </row>
    <row r="26" spans="1:48" ht="5.0999999999999996" customHeight="1" x14ac:dyDescent="0.45">
      <c r="A26" s="340"/>
      <c r="B26" s="341"/>
      <c r="C26" s="341"/>
      <c r="D26" s="341"/>
      <c r="E26" s="341"/>
      <c r="F26" s="341"/>
      <c r="G26" s="341"/>
      <c r="H26" s="341"/>
      <c r="I26" s="319" t="s">
        <v>48</v>
      </c>
      <c r="J26" s="319"/>
      <c r="K26" s="344"/>
      <c r="L26" s="255"/>
      <c r="M26" s="256"/>
      <c r="N26" s="256"/>
      <c r="O26" s="256"/>
      <c r="P26" s="256"/>
      <c r="Q26" s="256"/>
      <c r="R26" s="256"/>
      <c r="S26" s="256"/>
      <c r="T26" s="256"/>
      <c r="U26" s="259"/>
      <c r="V26" s="454"/>
      <c r="W26" s="455"/>
      <c r="X26" s="455"/>
      <c r="Y26" s="455"/>
      <c r="Z26" s="455"/>
      <c r="AA26" s="455"/>
      <c r="AB26" s="455"/>
      <c r="AC26" s="455"/>
      <c r="AD26" s="455"/>
      <c r="AE26" s="456"/>
      <c r="AF26" s="1"/>
      <c r="AG26" s="215"/>
      <c r="AH26" s="216"/>
      <c r="AI26" s="216"/>
      <c r="AJ26" s="216"/>
      <c r="AK26" s="216"/>
      <c r="AL26" s="216"/>
      <c r="AM26" s="216"/>
      <c r="AN26" s="216"/>
      <c r="AO26" s="216"/>
      <c r="AP26" s="216"/>
      <c r="AQ26" s="216"/>
      <c r="AR26" s="216"/>
      <c r="AS26" s="216"/>
      <c r="AT26" s="216"/>
      <c r="AU26" s="217"/>
    </row>
    <row r="27" spans="1:48" ht="5.0999999999999996" customHeight="1" x14ac:dyDescent="0.45">
      <c r="A27" s="340"/>
      <c r="B27" s="341"/>
      <c r="C27" s="341"/>
      <c r="D27" s="341"/>
      <c r="E27" s="341"/>
      <c r="F27" s="341"/>
      <c r="G27" s="341"/>
      <c r="H27" s="341"/>
      <c r="I27" s="319"/>
      <c r="J27" s="319"/>
      <c r="K27" s="344"/>
      <c r="L27" s="255"/>
      <c r="M27" s="256"/>
      <c r="N27" s="256"/>
      <c r="O27" s="256"/>
      <c r="P27" s="256"/>
      <c r="Q27" s="256"/>
      <c r="R27" s="256"/>
      <c r="S27" s="256"/>
      <c r="T27" s="256"/>
      <c r="U27" s="259"/>
      <c r="V27" s="454"/>
      <c r="W27" s="455"/>
      <c r="X27" s="455"/>
      <c r="Y27" s="455"/>
      <c r="Z27" s="455"/>
      <c r="AA27" s="455"/>
      <c r="AB27" s="455"/>
      <c r="AC27" s="455"/>
      <c r="AD27" s="455"/>
      <c r="AE27" s="456"/>
      <c r="AF27" s="1"/>
      <c r="AG27" s="215"/>
      <c r="AH27" s="216"/>
      <c r="AI27" s="216"/>
      <c r="AJ27" s="216"/>
      <c r="AK27" s="216"/>
      <c r="AL27" s="216"/>
      <c r="AM27" s="216"/>
      <c r="AN27" s="216"/>
      <c r="AO27" s="216"/>
      <c r="AP27" s="216"/>
      <c r="AQ27" s="216"/>
      <c r="AR27" s="216"/>
      <c r="AS27" s="216"/>
      <c r="AT27" s="216"/>
      <c r="AU27" s="217"/>
    </row>
    <row r="28" spans="1:48" ht="5.0999999999999996" customHeight="1" x14ac:dyDescent="0.45">
      <c r="A28" s="342"/>
      <c r="B28" s="343"/>
      <c r="C28" s="343"/>
      <c r="D28" s="343"/>
      <c r="E28" s="343"/>
      <c r="F28" s="343"/>
      <c r="G28" s="343"/>
      <c r="H28" s="343"/>
      <c r="I28" s="345"/>
      <c r="J28" s="345"/>
      <c r="K28" s="346"/>
      <c r="L28" s="257"/>
      <c r="M28" s="258"/>
      <c r="N28" s="258"/>
      <c r="O28" s="258"/>
      <c r="P28" s="258"/>
      <c r="Q28" s="258"/>
      <c r="R28" s="258"/>
      <c r="S28" s="258"/>
      <c r="T28" s="258"/>
      <c r="U28" s="260"/>
      <c r="V28" s="457"/>
      <c r="W28" s="458"/>
      <c r="X28" s="458"/>
      <c r="Y28" s="458"/>
      <c r="Z28" s="458"/>
      <c r="AA28" s="458"/>
      <c r="AB28" s="458"/>
      <c r="AC28" s="458"/>
      <c r="AD28" s="458"/>
      <c r="AE28" s="459"/>
      <c r="AF28" s="1"/>
      <c r="AG28" s="276" t="s">
        <v>63</v>
      </c>
      <c r="AH28" s="305" t="s">
        <v>68</v>
      </c>
      <c r="AI28" s="305"/>
      <c r="AJ28" s="305"/>
      <c r="AK28" s="305"/>
      <c r="AL28" s="305"/>
      <c r="AM28" s="305"/>
      <c r="AN28" s="305"/>
      <c r="AO28" s="305"/>
      <c r="AP28" s="305"/>
      <c r="AQ28" s="305"/>
      <c r="AR28" s="305"/>
      <c r="AS28" s="305"/>
      <c r="AT28" s="305"/>
      <c r="AU28" s="306"/>
    </row>
    <row r="29" spans="1:48" ht="5.0999999999999996" customHeight="1" x14ac:dyDescent="0.45">
      <c r="A29" s="330" t="s">
        <v>49</v>
      </c>
      <c r="B29" s="331"/>
      <c r="C29" s="331"/>
      <c r="D29" s="331"/>
      <c r="E29" s="331"/>
      <c r="F29" s="331"/>
      <c r="G29" s="331"/>
      <c r="H29" s="331"/>
      <c r="I29" s="200"/>
      <c r="J29" s="200"/>
      <c r="K29" s="201"/>
      <c r="L29" s="263" t="str">
        <f>IFERROR(ROUND(L25*(Z29)/100,0),"")</f>
        <v/>
      </c>
      <c r="M29" s="264"/>
      <c r="N29" s="264"/>
      <c r="O29" s="264"/>
      <c r="P29" s="264"/>
      <c r="Q29" s="264"/>
      <c r="R29" s="264"/>
      <c r="S29" s="264"/>
      <c r="T29" s="264"/>
      <c r="U29" s="264"/>
      <c r="V29" s="424" t="s">
        <v>55</v>
      </c>
      <c r="W29" s="425"/>
      <c r="X29" s="425"/>
      <c r="Y29" s="425"/>
      <c r="Z29" s="418"/>
      <c r="AA29" s="418"/>
      <c r="AB29" s="421" t="s">
        <v>61</v>
      </c>
      <c r="AC29" s="421"/>
      <c r="AD29" s="203"/>
      <c r="AE29" s="204"/>
      <c r="AF29" s="1"/>
      <c r="AG29" s="276"/>
      <c r="AH29" s="305"/>
      <c r="AI29" s="305"/>
      <c r="AJ29" s="305"/>
      <c r="AK29" s="305"/>
      <c r="AL29" s="305"/>
      <c r="AM29" s="305"/>
      <c r="AN29" s="305"/>
      <c r="AO29" s="305"/>
      <c r="AP29" s="305"/>
      <c r="AQ29" s="305"/>
      <c r="AR29" s="305"/>
      <c r="AS29" s="305"/>
      <c r="AT29" s="305"/>
      <c r="AU29" s="306"/>
    </row>
    <row r="30" spans="1:48" ht="5.0999999999999996" customHeight="1" x14ac:dyDescent="0.45">
      <c r="A30" s="332"/>
      <c r="B30" s="333"/>
      <c r="C30" s="333"/>
      <c r="D30" s="333"/>
      <c r="E30" s="333"/>
      <c r="F30" s="333"/>
      <c r="G30" s="333"/>
      <c r="H30" s="333"/>
      <c r="I30" s="319" t="s">
        <v>48</v>
      </c>
      <c r="J30" s="320"/>
      <c r="K30" s="321"/>
      <c r="L30" s="255"/>
      <c r="M30" s="256"/>
      <c r="N30" s="256"/>
      <c r="O30" s="256"/>
      <c r="P30" s="256"/>
      <c r="Q30" s="256"/>
      <c r="R30" s="256"/>
      <c r="S30" s="256"/>
      <c r="T30" s="256"/>
      <c r="U30" s="256"/>
      <c r="V30" s="426"/>
      <c r="W30" s="427"/>
      <c r="X30" s="427"/>
      <c r="Y30" s="427"/>
      <c r="Z30" s="419"/>
      <c r="AA30" s="419"/>
      <c r="AB30" s="422"/>
      <c r="AC30" s="422"/>
      <c r="AD30" s="205"/>
      <c r="AE30" s="206"/>
      <c r="AF30" s="1"/>
      <c r="AG30" s="276"/>
      <c r="AH30" s="305"/>
      <c r="AI30" s="305"/>
      <c r="AJ30" s="305"/>
      <c r="AK30" s="305"/>
      <c r="AL30" s="305"/>
      <c r="AM30" s="305"/>
      <c r="AN30" s="305"/>
      <c r="AO30" s="305"/>
      <c r="AP30" s="305"/>
      <c r="AQ30" s="305"/>
      <c r="AR30" s="305"/>
      <c r="AS30" s="305"/>
      <c r="AT30" s="305"/>
      <c r="AU30" s="306"/>
    </row>
    <row r="31" spans="1:48" ht="5.0999999999999996" customHeight="1" x14ac:dyDescent="0.45">
      <c r="A31" s="332"/>
      <c r="B31" s="333"/>
      <c r="C31" s="333"/>
      <c r="D31" s="333"/>
      <c r="E31" s="333"/>
      <c r="F31" s="333"/>
      <c r="G31" s="333"/>
      <c r="H31" s="333"/>
      <c r="I31" s="320"/>
      <c r="J31" s="320"/>
      <c r="K31" s="321"/>
      <c r="L31" s="255"/>
      <c r="M31" s="256"/>
      <c r="N31" s="256"/>
      <c r="O31" s="256"/>
      <c r="P31" s="256"/>
      <c r="Q31" s="256"/>
      <c r="R31" s="256"/>
      <c r="S31" s="256"/>
      <c r="T31" s="256"/>
      <c r="U31" s="256"/>
      <c r="V31" s="426"/>
      <c r="W31" s="427"/>
      <c r="X31" s="427"/>
      <c r="Y31" s="427"/>
      <c r="Z31" s="419"/>
      <c r="AA31" s="419"/>
      <c r="AB31" s="422"/>
      <c r="AC31" s="422"/>
      <c r="AD31" s="205"/>
      <c r="AE31" s="206"/>
      <c r="AF31" s="1"/>
      <c r="AG31" s="97"/>
      <c r="AH31" s="305"/>
      <c r="AI31" s="305"/>
      <c r="AJ31" s="305"/>
      <c r="AK31" s="305"/>
      <c r="AL31" s="305"/>
      <c r="AM31" s="305"/>
      <c r="AN31" s="305"/>
      <c r="AO31" s="305"/>
      <c r="AP31" s="305"/>
      <c r="AQ31" s="305"/>
      <c r="AR31" s="305"/>
      <c r="AS31" s="305"/>
      <c r="AT31" s="305"/>
      <c r="AU31" s="306"/>
      <c r="AV31" s="58"/>
    </row>
    <row r="32" spans="1:48" ht="5.0999999999999996" customHeight="1" x14ac:dyDescent="0.45">
      <c r="A32" s="334"/>
      <c r="B32" s="335"/>
      <c r="C32" s="335"/>
      <c r="D32" s="335"/>
      <c r="E32" s="335"/>
      <c r="F32" s="335"/>
      <c r="G32" s="335"/>
      <c r="H32" s="335"/>
      <c r="I32" s="322"/>
      <c r="J32" s="322"/>
      <c r="K32" s="323"/>
      <c r="L32" s="265"/>
      <c r="M32" s="266"/>
      <c r="N32" s="266"/>
      <c r="O32" s="266"/>
      <c r="P32" s="266"/>
      <c r="Q32" s="266"/>
      <c r="R32" s="266"/>
      <c r="S32" s="266"/>
      <c r="T32" s="266"/>
      <c r="U32" s="266"/>
      <c r="V32" s="428"/>
      <c r="W32" s="429"/>
      <c r="X32" s="429"/>
      <c r="Y32" s="429"/>
      <c r="Z32" s="420"/>
      <c r="AA32" s="420"/>
      <c r="AB32" s="423"/>
      <c r="AC32" s="423"/>
      <c r="AD32" s="207"/>
      <c r="AE32" s="208"/>
      <c r="AF32" s="1"/>
      <c r="AG32" s="97"/>
      <c r="AH32" s="305"/>
      <c r="AI32" s="305"/>
      <c r="AJ32" s="305"/>
      <c r="AK32" s="305"/>
      <c r="AL32" s="305"/>
      <c r="AM32" s="305"/>
      <c r="AN32" s="305"/>
      <c r="AO32" s="305"/>
      <c r="AP32" s="305"/>
      <c r="AQ32" s="305"/>
      <c r="AR32" s="305"/>
      <c r="AS32" s="305"/>
      <c r="AT32" s="305"/>
      <c r="AU32" s="306"/>
    </row>
    <row r="33" spans="1:50" ht="5.0999999999999996" customHeight="1" x14ac:dyDescent="0.45">
      <c r="A33" s="347" t="s">
        <v>50</v>
      </c>
      <c r="B33" s="348"/>
      <c r="C33" s="348"/>
      <c r="D33" s="348"/>
      <c r="E33" s="348"/>
      <c r="F33" s="348"/>
      <c r="G33" s="348"/>
      <c r="H33" s="348"/>
      <c r="I33" s="202"/>
      <c r="J33" s="202"/>
      <c r="K33" s="202"/>
      <c r="L33" s="261"/>
      <c r="M33" s="262"/>
      <c r="N33" s="262"/>
      <c r="O33" s="262"/>
      <c r="P33" s="262"/>
      <c r="Q33" s="262"/>
      <c r="R33" s="262"/>
      <c r="S33" s="262"/>
      <c r="T33" s="262"/>
      <c r="U33" s="262"/>
      <c r="V33" s="430"/>
      <c r="W33" s="431"/>
      <c r="X33" s="431"/>
      <c r="Y33" s="431"/>
      <c r="Z33" s="431"/>
      <c r="AA33" s="431"/>
      <c r="AB33" s="431"/>
      <c r="AC33" s="431"/>
      <c r="AD33" s="431"/>
      <c r="AE33" s="432"/>
      <c r="AF33" s="1"/>
      <c r="AG33" s="97"/>
      <c r="AH33" s="305"/>
      <c r="AI33" s="305"/>
      <c r="AJ33" s="305"/>
      <c r="AK33" s="305"/>
      <c r="AL33" s="305"/>
      <c r="AM33" s="305"/>
      <c r="AN33" s="305"/>
      <c r="AO33" s="305"/>
      <c r="AP33" s="305"/>
      <c r="AQ33" s="305"/>
      <c r="AR33" s="305"/>
      <c r="AS33" s="305"/>
      <c r="AT33" s="305"/>
      <c r="AU33" s="306"/>
    </row>
    <row r="34" spans="1:50" ht="5.0999999999999996" customHeight="1" x14ac:dyDescent="0.45">
      <c r="A34" s="349"/>
      <c r="B34" s="350"/>
      <c r="C34" s="350"/>
      <c r="D34" s="350"/>
      <c r="E34" s="350"/>
      <c r="F34" s="350"/>
      <c r="G34" s="350"/>
      <c r="H34" s="350"/>
      <c r="I34" s="319" t="s">
        <v>48</v>
      </c>
      <c r="J34" s="319"/>
      <c r="K34" s="344"/>
      <c r="L34" s="255"/>
      <c r="M34" s="256"/>
      <c r="N34" s="256"/>
      <c r="O34" s="256"/>
      <c r="P34" s="256"/>
      <c r="Q34" s="256"/>
      <c r="R34" s="256"/>
      <c r="S34" s="256"/>
      <c r="T34" s="256"/>
      <c r="U34" s="256"/>
      <c r="V34" s="433"/>
      <c r="W34" s="434"/>
      <c r="X34" s="434"/>
      <c r="Y34" s="434"/>
      <c r="Z34" s="434"/>
      <c r="AA34" s="434"/>
      <c r="AB34" s="434"/>
      <c r="AC34" s="434"/>
      <c r="AD34" s="434"/>
      <c r="AE34" s="435"/>
      <c r="AF34" s="1"/>
      <c r="AG34" s="97"/>
      <c r="AH34" s="216"/>
      <c r="AI34" s="216"/>
      <c r="AJ34" s="216"/>
      <c r="AK34" s="216"/>
      <c r="AL34" s="216"/>
      <c r="AM34" s="216"/>
      <c r="AN34" s="216"/>
      <c r="AO34" s="216"/>
      <c r="AP34" s="216"/>
      <c r="AQ34" s="216"/>
      <c r="AR34" s="216"/>
      <c r="AS34" s="216"/>
      <c r="AT34" s="216"/>
      <c r="AU34" s="217"/>
    </row>
    <row r="35" spans="1:50" ht="5.0999999999999996" customHeight="1" x14ac:dyDescent="0.45">
      <c r="A35" s="349"/>
      <c r="B35" s="350"/>
      <c r="C35" s="350"/>
      <c r="D35" s="350"/>
      <c r="E35" s="350"/>
      <c r="F35" s="350"/>
      <c r="G35" s="350"/>
      <c r="H35" s="350"/>
      <c r="I35" s="319"/>
      <c r="J35" s="319"/>
      <c r="K35" s="344"/>
      <c r="L35" s="255"/>
      <c r="M35" s="256"/>
      <c r="N35" s="256"/>
      <c r="O35" s="256"/>
      <c r="P35" s="256"/>
      <c r="Q35" s="256"/>
      <c r="R35" s="256"/>
      <c r="S35" s="256"/>
      <c r="T35" s="256"/>
      <c r="U35" s="256"/>
      <c r="V35" s="433"/>
      <c r="W35" s="434"/>
      <c r="X35" s="434"/>
      <c r="Y35" s="434"/>
      <c r="Z35" s="434"/>
      <c r="AA35" s="434"/>
      <c r="AB35" s="434"/>
      <c r="AC35" s="434"/>
      <c r="AD35" s="434"/>
      <c r="AE35" s="435"/>
      <c r="AF35" s="32"/>
      <c r="AG35" s="276" t="s">
        <v>64</v>
      </c>
      <c r="AH35" s="305" t="s">
        <v>66</v>
      </c>
      <c r="AI35" s="305"/>
      <c r="AJ35" s="305"/>
      <c r="AK35" s="305"/>
      <c r="AL35" s="305"/>
      <c r="AM35" s="305"/>
      <c r="AN35" s="305"/>
      <c r="AO35" s="305"/>
      <c r="AP35" s="305"/>
      <c r="AQ35" s="305"/>
      <c r="AR35" s="305"/>
      <c r="AS35" s="305"/>
      <c r="AT35" s="305"/>
      <c r="AU35" s="306"/>
    </row>
    <row r="36" spans="1:50" ht="5.0999999999999996" customHeight="1" thickBot="1" x14ac:dyDescent="0.5">
      <c r="A36" s="349"/>
      <c r="B36" s="350"/>
      <c r="C36" s="350"/>
      <c r="D36" s="350"/>
      <c r="E36" s="350"/>
      <c r="F36" s="350"/>
      <c r="G36" s="350"/>
      <c r="H36" s="350"/>
      <c r="I36" s="319"/>
      <c r="J36" s="319"/>
      <c r="K36" s="344"/>
      <c r="L36" s="255"/>
      <c r="M36" s="256"/>
      <c r="N36" s="256"/>
      <c r="O36" s="256"/>
      <c r="P36" s="256"/>
      <c r="Q36" s="256"/>
      <c r="R36" s="256"/>
      <c r="S36" s="256"/>
      <c r="T36" s="256"/>
      <c r="U36" s="256"/>
      <c r="V36" s="433"/>
      <c r="W36" s="434"/>
      <c r="X36" s="434"/>
      <c r="Y36" s="434"/>
      <c r="Z36" s="434"/>
      <c r="AA36" s="434"/>
      <c r="AB36" s="434"/>
      <c r="AC36" s="434"/>
      <c r="AD36" s="434"/>
      <c r="AE36" s="435"/>
      <c r="AF36" s="32"/>
      <c r="AG36" s="276"/>
      <c r="AH36" s="305"/>
      <c r="AI36" s="305"/>
      <c r="AJ36" s="305"/>
      <c r="AK36" s="305"/>
      <c r="AL36" s="305"/>
      <c r="AM36" s="305"/>
      <c r="AN36" s="305"/>
      <c r="AO36" s="305"/>
      <c r="AP36" s="305"/>
      <c r="AQ36" s="305"/>
      <c r="AR36" s="305"/>
      <c r="AS36" s="305"/>
      <c r="AT36" s="305"/>
      <c r="AU36" s="306"/>
      <c r="AV36" s="58"/>
    </row>
    <row r="37" spans="1:50" ht="5.0999999999999996" customHeight="1" thickTop="1" x14ac:dyDescent="0.45">
      <c r="A37" s="336" t="s">
        <v>56</v>
      </c>
      <c r="B37" s="337"/>
      <c r="C37" s="337"/>
      <c r="D37" s="337"/>
      <c r="E37" s="337"/>
      <c r="F37" s="337"/>
      <c r="G37" s="337"/>
      <c r="H37" s="337"/>
      <c r="I37" s="337"/>
      <c r="J37" s="337"/>
      <c r="K37" s="337"/>
      <c r="L37" s="253" t="str">
        <f>IF(OR(L25&lt;&gt;"",L29&lt;&gt;"",L33&lt;&gt;""),IF(L25="",0,L25)-IF(L29="",0,L29)+IF(L33="",0,L33),"")</f>
        <v/>
      </c>
      <c r="M37" s="254"/>
      <c r="N37" s="254"/>
      <c r="O37" s="254"/>
      <c r="P37" s="254"/>
      <c r="Q37" s="254"/>
      <c r="R37" s="254"/>
      <c r="S37" s="254"/>
      <c r="T37" s="254"/>
      <c r="U37" s="254"/>
      <c r="V37" s="436"/>
      <c r="W37" s="437"/>
      <c r="X37" s="437"/>
      <c r="Y37" s="437"/>
      <c r="Z37" s="437"/>
      <c r="AA37" s="437"/>
      <c r="AB37" s="437"/>
      <c r="AC37" s="437"/>
      <c r="AD37" s="437"/>
      <c r="AE37" s="438"/>
      <c r="AF37" s="32"/>
      <c r="AG37" s="97"/>
      <c r="AH37" s="305"/>
      <c r="AI37" s="305"/>
      <c r="AJ37" s="305"/>
      <c r="AK37" s="305"/>
      <c r="AL37" s="305"/>
      <c r="AM37" s="305"/>
      <c r="AN37" s="305"/>
      <c r="AO37" s="305"/>
      <c r="AP37" s="305"/>
      <c r="AQ37" s="305"/>
      <c r="AR37" s="305"/>
      <c r="AS37" s="305"/>
      <c r="AT37" s="305"/>
      <c r="AU37" s="306"/>
      <c r="AV37" s="58"/>
      <c r="AW37" s="58"/>
    </row>
    <row r="38" spans="1:50" ht="5.0999999999999996" customHeight="1" x14ac:dyDescent="0.45">
      <c r="A38" s="299"/>
      <c r="B38" s="300"/>
      <c r="C38" s="300"/>
      <c r="D38" s="300"/>
      <c r="E38" s="300"/>
      <c r="F38" s="300"/>
      <c r="G38" s="300"/>
      <c r="H38" s="300"/>
      <c r="I38" s="300"/>
      <c r="J38" s="300"/>
      <c r="K38" s="300"/>
      <c r="L38" s="255"/>
      <c r="M38" s="256"/>
      <c r="N38" s="256"/>
      <c r="O38" s="256"/>
      <c r="P38" s="256"/>
      <c r="Q38" s="256"/>
      <c r="R38" s="256"/>
      <c r="S38" s="256"/>
      <c r="T38" s="256"/>
      <c r="U38" s="256"/>
      <c r="V38" s="412"/>
      <c r="W38" s="413"/>
      <c r="X38" s="413"/>
      <c r="Y38" s="413"/>
      <c r="Z38" s="413"/>
      <c r="AA38" s="413"/>
      <c r="AB38" s="413"/>
      <c r="AC38" s="413"/>
      <c r="AD38" s="413"/>
      <c r="AE38" s="414"/>
      <c r="AF38" s="32"/>
      <c r="AG38" s="97"/>
      <c r="AH38" s="305"/>
      <c r="AI38" s="305"/>
      <c r="AJ38" s="305"/>
      <c r="AK38" s="305"/>
      <c r="AL38" s="305"/>
      <c r="AM38" s="305"/>
      <c r="AN38" s="305"/>
      <c r="AO38" s="305"/>
      <c r="AP38" s="305"/>
      <c r="AQ38" s="305"/>
      <c r="AR38" s="305"/>
      <c r="AS38" s="305"/>
      <c r="AT38" s="305"/>
      <c r="AU38" s="306"/>
      <c r="AV38" s="58"/>
    </row>
    <row r="39" spans="1:50" ht="5.0999999999999996" customHeight="1" x14ac:dyDescent="0.45">
      <c r="A39" s="299"/>
      <c r="B39" s="300"/>
      <c r="C39" s="300"/>
      <c r="D39" s="300"/>
      <c r="E39" s="300"/>
      <c r="F39" s="300"/>
      <c r="G39" s="300"/>
      <c r="H39" s="300"/>
      <c r="I39" s="300"/>
      <c r="J39" s="300"/>
      <c r="K39" s="300"/>
      <c r="L39" s="255"/>
      <c r="M39" s="256"/>
      <c r="N39" s="256"/>
      <c r="O39" s="256"/>
      <c r="P39" s="256"/>
      <c r="Q39" s="256"/>
      <c r="R39" s="256"/>
      <c r="S39" s="256"/>
      <c r="T39" s="256"/>
      <c r="U39" s="256"/>
      <c r="V39" s="412"/>
      <c r="W39" s="413"/>
      <c r="X39" s="413"/>
      <c r="Y39" s="413"/>
      <c r="Z39" s="413"/>
      <c r="AA39" s="413"/>
      <c r="AB39" s="413"/>
      <c r="AC39" s="413"/>
      <c r="AD39" s="413"/>
      <c r="AE39" s="414"/>
      <c r="AF39" s="32"/>
      <c r="AG39" s="98"/>
      <c r="AH39" s="305"/>
      <c r="AI39" s="305"/>
      <c r="AJ39" s="305"/>
      <c r="AK39" s="305"/>
      <c r="AL39" s="305"/>
      <c r="AM39" s="305"/>
      <c r="AN39" s="305"/>
      <c r="AO39" s="305"/>
      <c r="AP39" s="305"/>
      <c r="AQ39" s="305"/>
      <c r="AR39" s="305"/>
      <c r="AS39" s="305"/>
      <c r="AT39" s="305"/>
      <c r="AU39" s="306"/>
      <c r="AV39" s="58"/>
    </row>
    <row r="40" spans="1:50" ht="5.0999999999999996" customHeight="1" x14ac:dyDescent="0.45">
      <c r="A40" s="299"/>
      <c r="B40" s="300"/>
      <c r="C40" s="300"/>
      <c r="D40" s="300"/>
      <c r="E40" s="300"/>
      <c r="F40" s="300"/>
      <c r="G40" s="300"/>
      <c r="H40" s="300"/>
      <c r="I40" s="300"/>
      <c r="J40" s="300"/>
      <c r="K40" s="300"/>
      <c r="L40" s="255"/>
      <c r="M40" s="256"/>
      <c r="N40" s="256"/>
      <c r="O40" s="256"/>
      <c r="P40" s="256"/>
      <c r="Q40" s="256"/>
      <c r="R40" s="256"/>
      <c r="S40" s="256"/>
      <c r="T40" s="256"/>
      <c r="U40" s="256"/>
      <c r="V40" s="412"/>
      <c r="W40" s="413"/>
      <c r="X40" s="413"/>
      <c r="Y40" s="413"/>
      <c r="Z40" s="413"/>
      <c r="AA40" s="413"/>
      <c r="AB40" s="413"/>
      <c r="AC40" s="413"/>
      <c r="AD40" s="413"/>
      <c r="AE40" s="414"/>
      <c r="AF40" s="32"/>
      <c r="AG40" s="99"/>
      <c r="AH40" s="463"/>
      <c r="AI40" s="463"/>
      <c r="AJ40" s="463"/>
      <c r="AK40" s="463"/>
      <c r="AL40" s="463"/>
      <c r="AM40" s="463"/>
      <c r="AN40" s="463"/>
      <c r="AO40" s="463"/>
      <c r="AP40" s="463"/>
      <c r="AQ40" s="463"/>
      <c r="AR40" s="463"/>
      <c r="AS40" s="463"/>
      <c r="AT40" s="463"/>
      <c r="AU40" s="464"/>
    </row>
    <row r="41" spans="1:50" ht="5.0999999999999996" customHeight="1" x14ac:dyDescent="0.45">
      <c r="A41" s="302"/>
      <c r="B41" s="303"/>
      <c r="C41" s="303"/>
      <c r="D41" s="303"/>
      <c r="E41" s="303"/>
      <c r="F41" s="303"/>
      <c r="G41" s="303"/>
      <c r="H41" s="303"/>
      <c r="I41" s="303"/>
      <c r="J41" s="303"/>
      <c r="K41" s="303"/>
      <c r="L41" s="257"/>
      <c r="M41" s="258"/>
      <c r="N41" s="258"/>
      <c r="O41" s="258"/>
      <c r="P41" s="258"/>
      <c r="Q41" s="258"/>
      <c r="R41" s="258"/>
      <c r="S41" s="258"/>
      <c r="T41" s="258"/>
      <c r="U41" s="258"/>
      <c r="V41" s="439"/>
      <c r="W41" s="440"/>
      <c r="X41" s="440"/>
      <c r="Y41" s="440"/>
      <c r="Z41" s="440"/>
      <c r="AA41" s="440"/>
      <c r="AB41" s="440"/>
      <c r="AC41" s="440"/>
      <c r="AD41" s="440"/>
      <c r="AE41" s="441"/>
      <c r="AF41" s="32"/>
      <c r="AG41" s="101"/>
      <c r="AH41" s="100"/>
      <c r="AI41" s="100"/>
      <c r="AJ41" s="100"/>
      <c r="AK41" s="100"/>
      <c r="AL41" s="100"/>
      <c r="AM41" s="100"/>
      <c r="AN41" s="100"/>
      <c r="AO41" s="100"/>
      <c r="AP41" s="100"/>
      <c r="AQ41" s="100"/>
      <c r="AR41" s="100"/>
      <c r="AS41" s="100"/>
      <c r="AT41" s="100"/>
      <c r="AU41" s="102"/>
    </row>
    <row r="42" spans="1:50" ht="5.0999999999999996" customHeight="1" x14ac:dyDescent="0.45">
      <c r="A42" s="309" t="s">
        <v>45</v>
      </c>
      <c r="B42" s="310"/>
      <c r="C42" s="311"/>
      <c r="D42" s="315" t="s">
        <v>51</v>
      </c>
      <c r="E42" s="316"/>
      <c r="F42" s="316"/>
      <c r="G42" s="316"/>
      <c r="H42" s="316"/>
      <c r="I42" s="39"/>
      <c r="J42" s="39"/>
      <c r="K42" s="39"/>
      <c r="L42" s="245" t="str">
        <f>IF(出来高調書!L155=0,"",出来高調書!L155)</f>
        <v/>
      </c>
      <c r="M42" s="246"/>
      <c r="N42" s="246"/>
      <c r="O42" s="246"/>
      <c r="P42" s="246"/>
      <c r="Q42" s="246"/>
      <c r="R42" s="246"/>
      <c r="S42" s="246"/>
      <c r="T42" s="246"/>
      <c r="U42" s="247"/>
      <c r="V42" s="412"/>
      <c r="W42" s="413"/>
      <c r="X42" s="413"/>
      <c r="Y42" s="413"/>
      <c r="Z42" s="413"/>
      <c r="AA42" s="413"/>
      <c r="AB42" s="413"/>
      <c r="AC42" s="413"/>
      <c r="AD42" s="413"/>
      <c r="AE42" s="414"/>
      <c r="AF42" s="32"/>
      <c r="AG42" s="403" t="s">
        <v>37</v>
      </c>
      <c r="AH42" s="404"/>
      <c r="AI42" s="404"/>
      <c r="AJ42" s="404"/>
      <c r="AK42" s="404"/>
      <c r="AL42" s="404"/>
      <c r="AM42" s="404"/>
      <c r="AN42" s="404"/>
      <c r="AO42" s="404"/>
      <c r="AP42" s="404"/>
      <c r="AQ42" s="404"/>
      <c r="AR42" s="404"/>
      <c r="AS42" s="404"/>
      <c r="AT42" s="404"/>
      <c r="AU42" s="405"/>
    </row>
    <row r="43" spans="1:50" ht="5.0999999999999996" customHeight="1" x14ac:dyDescent="0.45">
      <c r="A43" s="309"/>
      <c r="B43" s="310"/>
      <c r="C43" s="311"/>
      <c r="D43" s="315"/>
      <c r="E43" s="316"/>
      <c r="F43" s="316"/>
      <c r="G43" s="316"/>
      <c r="H43" s="316"/>
      <c r="I43" s="319" t="s">
        <v>52</v>
      </c>
      <c r="J43" s="320"/>
      <c r="K43" s="321"/>
      <c r="L43" s="245"/>
      <c r="M43" s="246"/>
      <c r="N43" s="246"/>
      <c r="O43" s="246"/>
      <c r="P43" s="246"/>
      <c r="Q43" s="246"/>
      <c r="R43" s="246"/>
      <c r="S43" s="246"/>
      <c r="T43" s="246"/>
      <c r="U43" s="247"/>
      <c r="V43" s="412"/>
      <c r="W43" s="413"/>
      <c r="X43" s="413"/>
      <c r="Y43" s="413"/>
      <c r="Z43" s="413"/>
      <c r="AA43" s="413"/>
      <c r="AB43" s="413"/>
      <c r="AC43" s="413"/>
      <c r="AD43" s="413"/>
      <c r="AE43" s="414"/>
      <c r="AF43" s="32"/>
      <c r="AG43" s="403"/>
      <c r="AH43" s="404"/>
      <c r="AI43" s="404"/>
      <c r="AJ43" s="404"/>
      <c r="AK43" s="404"/>
      <c r="AL43" s="404"/>
      <c r="AM43" s="404"/>
      <c r="AN43" s="404"/>
      <c r="AO43" s="404"/>
      <c r="AP43" s="404"/>
      <c r="AQ43" s="404"/>
      <c r="AR43" s="404"/>
      <c r="AS43" s="404"/>
      <c r="AT43" s="404"/>
      <c r="AU43" s="405"/>
      <c r="AW43" s="58"/>
    </row>
    <row r="44" spans="1:50" ht="5.0999999999999996" customHeight="1" x14ac:dyDescent="0.45">
      <c r="A44" s="309"/>
      <c r="B44" s="310"/>
      <c r="C44" s="311"/>
      <c r="D44" s="315"/>
      <c r="E44" s="316"/>
      <c r="F44" s="316"/>
      <c r="G44" s="316"/>
      <c r="H44" s="316"/>
      <c r="I44" s="320"/>
      <c r="J44" s="320"/>
      <c r="K44" s="321"/>
      <c r="L44" s="245"/>
      <c r="M44" s="246"/>
      <c r="N44" s="246"/>
      <c r="O44" s="246"/>
      <c r="P44" s="246"/>
      <c r="Q44" s="246"/>
      <c r="R44" s="246"/>
      <c r="S44" s="246"/>
      <c r="T44" s="246"/>
      <c r="U44" s="247"/>
      <c r="V44" s="412"/>
      <c r="W44" s="413"/>
      <c r="X44" s="413"/>
      <c r="Y44" s="413"/>
      <c r="Z44" s="413"/>
      <c r="AA44" s="413"/>
      <c r="AB44" s="413"/>
      <c r="AC44" s="413"/>
      <c r="AD44" s="413"/>
      <c r="AE44" s="414"/>
      <c r="AF44" s="81"/>
      <c r="AG44" s="403"/>
      <c r="AH44" s="404"/>
      <c r="AI44" s="404"/>
      <c r="AJ44" s="404"/>
      <c r="AK44" s="404"/>
      <c r="AL44" s="404"/>
      <c r="AM44" s="404"/>
      <c r="AN44" s="404"/>
      <c r="AO44" s="404"/>
      <c r="AP44" s="404"/>
      <c r="AQ44" s="404"/>
      <c r="AR44" s="404"/>
      <c r="AS44" s="404"/>
      <c r="AT44" s="404"/>
      <c r="AU44" s="405"/>
      <c r="AW44" s="58"/>
    </row>
    <row r="45" spans="1:50" ht="5.0999999999999996" customHeight="1" x14ac:dyDescent="0.45">
      <c r="A45" s="309"/>
      <c r="B45" s="310"/>
      <c r="C45" s="311"/>
      <c r="D45" s="317"/>
      <c r="E45" s="318"/>
      <c r="F45" s="318"/>
      <c r="G45" s="318"/>
      <c r="H45" s="318"/>
      <c r="I45" s="322"/>
      <c r="J45" s="322"/>
      <c r="K45" s="323"/>
      <c r="L45" s="248"/>
      <c r="M45" s="249"/>
      <c r="N45" s="249"/>
      <c r="O45" s="249"/>
      <c r="P45" s="249"/>
      <c r="Q45" s="249"/>
      <c r="R45" s="249"/>
      <c r="S45" s="249"/>
      <c r="T45" s="249"/>
      <c r="U45" s="250"/>
      <c r="V45" s="415"/>
      <c r="W45" s="416"/>
      <c r="X45" s="416"/>
      <c r="Y45" s="416"/>
      <c r="Z45" s="416"/>
      <c r="AA45" s="416"/>
      <c r="AB45" s="416"/>
      <c r="AC45" s="416"/>
      <c r="AD45" s="416"/>
      <c r="AE45" s="417"/>
      <c r="AF45" s="81"/>
      <c r="AG45" s="445" t="s">
        <v>38</v>
      </c>
      <c r="AH45" s="446"/>
      <c r="AI45" s="446"/>
      <c r="AJ45" s="446"/>
      <c r="AK45" s="446"/>
      <c r="AL45" s="446"/>
      <c r="AM45" s="446"/>
      <c r="AN45" s="446"/>
      <c r="AO45" s="446"/>
      <c r="AP45" s="446"/>
      <c r="AQ45" s="446"/>
      <c r="AR45" s="446"/>
      <c r="AS45" s="446"/>
      <c r="AT45" s="446"/>
      <c r="AU45" s="447"/>
      <c r="AW45" s="58"/>
      <c r="AX45" s="58"/>
    </row>
    <row r="46" spans="1:50" ht="5.0999999999999996" customHeight="1" x14ac:dyDescent="0.45">
      <c r="A46" s="309"/>
      <c r="B46" s="310"/>
      <c r="C46" s="311"/>
      <c r="D46" s="324" t="s">
        <v>53</v>
      </c>
      <c r="E46" s="325"/>
      <c r="F46" s="325"/>
      <c r="G46" s="325"/>
      <c r="H46" s="325"/>
      <c r="I46" s="48"/>
      <c r="J46" s="48"/>
      <c r="K46" s="48"/>
      <c r="L46" s="245" t="str">
        <f>IFERROR(ROUND(L42*0.1,0),"")</f>
        <v/>
      </c>
      <c r="M46" s="246"/>
      <c r="N46" s="246"/>
      <c r="O46" s="246"/>
      <c r="P46" s="246"/>
      <c r="Q46" s="246"/>
      <c r="R46" s="246"/>
      <c r="S46" s="246"/>
      <c r="T46" s="246"/>
      <c r="U46" s="246"/>
      <c r="V46" s="442"/>
      <c r="W46" s="443"/>
      <c r="X46" s="443"/>
      <c r="Y46" s="443"/>
      <c r="Z46" s="443"/>
      <c r="AA46" s="443"/>
      <c r="AB46" s="443"/>
      <c r="AC46" s="443"/>
      <c r="AD46" s="443"/>
      <c r="AE46" s="444"/>
      <c r="AF46" s="32"/>
      <c r="AG46" s="445"/>
      <c r="AH46" s="446"/>
      <c r="AI46" s="446"/>
      <c r="AJ46" s="446"/>
      <c r="AK46" s="446"/>
      <c r="AL46" s="446"/>
      <c r="AM46" s="446"/>
      <c r="AN46" s="446"/>
      <c r="AO46" s="446"/>
      <c r="AP46" s="446"/>
      <c r="AQ46" s="446"/>
      <c r="AR46" s="446"/>
      <c r="AS46" s="446"/>
      <c r="AT46" s="446"/>
      <c r="AU46" s="447"/>
      <c r="AW46" s="58"/>
      <c r="AX46" s="58"/>
    </row>
    <row r="47" spans="1:50" ht="5.0999999999999996" customHeight="1" x14ac:dyDescent="0.45">
      <c r="A47" s="309"/>
      <c r="B47" s="310"/>
      <c r="C47" s="311"/>
      <c r="D47" s="315"/>
      <c r="E47" s="316"/>
      <c r="F47" s="316"/>
      <c r="G47" s="316"/>
      <c r="H47" s="316"/>
      <c r="I47" s="39"/>
      <c r="J47" s="39"/>
      <c r="K47" s="39"/>
      <c r="L47" s="245"/>
      <c r="M47" s="246"/>
      <c r="N47" s="246"/>
      <c r="O47" s="246"/>
      <c r="P47" s="246"/>
      <c r="Q47" s="246"/>
      <c r="R47" s="246"/>
      <c r="S47" s="246"/>
      <c r="T47" s="246"/>
      <c r="U47" s="246"/>
      <c r="V47" s="412"/>
      <c r="W47" s="413"/>
      <c r="X47" s="413"/>
      <c r="Y47" s="413"/>
      <c r="Z47" s="413"/>
      <c r="AA47" s="413"/>
      <c r="AB47" s="413"/>
      <c r="AC47" s="413"/>
      <c r="AD47" s="413"/>
      <c r="AE47" s="414"/>
      <c r="AF47" s="41"/>
      <c r="AG47" s="445"/>
      <c r="AH47" s="446"/>
      <c r="AI47" s="446"/>
      <c r="AJ47" s="446"/>
      <c r="AK47" s="446"/>
      <c r="AL47" s="446"/>
      <c r="AM47" s="446"/>
      <c r="AN47" s="446"/>
      <c r="AO47" s="446"/>
      <c r="AP47" s="446"/>
      <c r="AQ47" s="446"/>
      <c r="AR47" s="446"/>
      <c r="AS47" s="446"/>
      <c r="AT47" s="446"/>
      <c r="AU47" s="447"/>
      <c r="AW47" s="58"/>
      <c r="AX47" s="58"/>
    </row>
    <row r="48" spans="1:50" ht="5.0999999999999996" customHeight="1" x14ac:dyDescent="0.45">
      <c r="A48" s="309"/>
      <c r="B48" s="310"/>
      <c r="C48" s="311"/>
      <c r="D48" s="315"/>
      <c r="E48" s="316"/>
      <c r="F48" s="316"/>
      <c r="G48" s="316"/>
      <c r="H48" s="316"/>
      <c r="I48" s="39"/>
      <c r="J48" s="39"/>
      <c r="K48" s="39"/>
      <c r="L48" s="245"/>
      <c r="M48" s="246"/>
      <c r="N48" s="246"/>
      <c r="O48" s="246"/>
      <c r="P48" s="246"/>
      <c r="Q48" s="246"/>
      <c r="R48" s="246"/>
      <c r="S48" s="246"/>
      <c r="T48" s="246"/>
      <c r="U48" s="246"/>
      <c r="V48" s="412"/>
      <c r="W48" s="413"/>
      <c r="X48" s="413"/>
      <c r="Y48" s="413"/>
      <c r="Z48" s="413"/>
      <c r="AA48" s="413"/>
      <c r="AB48" s="413"/>
      <c r="AC48" s="413"/>
      <c r="AD48" s="413"/>
      <c r="AE48" s="414"/>
      <c r="AF48" s="32"/>
      <c r="AG48" s="448"/>
      <c r="AH48" s="449"/>
      <c r="AI48" s="449"/>
      <c r="AJ48" s="449"/>
      <c r="AK48" s="449"/>
      <c r="AL48" s="449"/>
      <c r="AM48" s="449"/>
      <c r="AN48" s="449"/>
      <c r="AO48" s="449"/>
      <c r="AP48" s="449"/>
      <c r="AQ48" s="449"/>
      <c r="AR48" s="449"/>
      <c r="AS48" s="449"/>
      <c r="AT48" s="449"/>
      <c r="AU48" s="450"/>
      <c r="AW48" s="58"/>
      <c r="AX48" s="58"/>
    </row>
    <row r="49" spans="1:50" ht="5.0999999999999996" customHeight="1" x14ac:dyDescent="0.45">
      <c r="A49" s="312"/>
      <c r="B49" s="313"/>
      <c r="C49" s="314"/>
      <c r="D49" s="326"/>
      <c r="E49" s="327"/>
      <c r="F49" s="327"/>
      <c r="G49" s="327"/>
      <c r="H49" s="327"/>
      <c r="I49" s="49"/>
      <c r="J49" s="49"/>
      <c r="K49" s="49"/>
      <c r="L49" s="251"/>
      <c r="M49" s="252"/>
      <c r="N49" s="252"/>
      <c r="O49" s="252"/>
      <c r="P49" s="252"/>
      <c r="Q49" s="252"/>
      <c r="R49" s="252"/>
      <c r="S49" s="252"/>
      <c r="T49" s="252"/>
      <c r="U49" s="252"/>
      <c r="V49" s="439"/>
      <c r="W49" s="440"/>
      <c r="X49" s="440"/>
      <c r="Y49" s="440"/>
      <c r="Z49" s="440"/>
      <c r="AA49" s="440"/>
      <c r="AB49" s="440"/>
      <c r="AC49" s="440"/>
      <c r="AD49" s="440"/>
      <c r="AE49" s="441"/>
      <c r="AF49" s="32"/>
      <c r="AG49" s="34"/>
      <c r="AH49" s="34"/>
      <c r="AI49" s="34"/>
      <c r="AJ49" s="1"/>
      <c r="AK49" s="1"/>
      <c r="AL49" s="1"/>
      <c r="AM49" s="1"/>
      <c r="AN49" s="1"/>
      <c r="AO49" s="1"/>
      <c r="AP49" s="1"/>
      <c r="AQ49" s="1"/>
      <c r="AR49" s="1"/>
      <c r="AS49" s="1"/>
      <c r="AT49" s="1"/>
      <c r="AU49" s="1"/>
      <c r="AW49" s="58"/>
      <c r="AX49" s="58"/>
    </row>
    <row r="50" spans="1:50" ht="5.0999999999999996" customHeight="1" x14ac:dyDescent="0.45">
      <c r="A50" s="309" t="s">
        <v>46</v>
      </c>
      <c r="B50" s="310"/>
      <c r="C50" s="311"/>
      <c r="D50" s="315" t="s">
        <v>51</v>
      </c>
      <c r="E50" s="316"/>
      <c r="F50" s="316"/>
      <c r="G50" s="316"/>
      <c r="H50" s="316"/>
      <c r="I50" s="39"/>
      <c r="J50" s="39"/>
      <c r="K50" s="39"/>
      <c r="L50" s="245" t="str">
        <f>IF(出来高調書!L156=0,"",出来高調書!L156)</f>
        <v/>
      </c>
      <c r="M50" s="246"/>
      <c r="N50" s="246"/>
      <c r="O50" s="246"/>
      <c r="P50" s="246"/>
      <c r="Q50" s="246"/>
      <c r="R50" s="246"/>
      <c r="S50" s="246"/>
      <c r="T50" s="246"/>
      <c r="U50" s="247"/>
      <c r="V50" s="267"/>
      <c r="W50" s="268"/>
      <c r="X50" s="268"/>
      <c r="Y50" s="268"/>
      <c r="Z50" s="268"/>
      <c r="AA50" s="268"/>
      <c r="AB50" s="268"/>
      <c r="AC50" s="268"/>
      <c r="AD50" s="268"/>
      <c r="AE50" s="269"/>
      <c r="AF50" s="32"/>
      <c r="AG50" s="1"/>
      <c r="AH50" s="1"/>
      <c r="AI50" s="1"/>
      <c r="AJ50" s="1"/>
      <c r="AK50" s="1"/>
      <c r="AL50" s="1"/>
      <c r="AM50" s="1"/>
      <c r="AN50" s="1"/>
      <c r="AO50" s="1"/>
      <c r="AP50" s="1"/>
      <c r="AQ50" s="1"/>
      <c r="AR50" s="1"/>
      <c r="AS50" s="1"/>
      <c r="AT50" s="1"/>
      <c r="AU50" s="1"/>
      <c r="AX50" s="58"/>
    </row>
    <row r="51" spans="1:50" ht="5.0999999999999996" customHeight="1" x14ac:dyDescent="0.45">
      <c r="A51" s="309"/>
      <c r="B51" s="310"/>
      <c r="C51" s="311"/>
      <c r="D51" s="315"/>
      <c r="E51" s="316"/>
      <c r="F51" s="316"/>
      <c r="G51" s="316"/>
      <c r="H51" s="316"/>
      <c r="I51" s="319" t="s">
        <v>52</v>
      </c>
      <c r="J51" s="320"/>
      <c r="K51" s="321"/>
      <c r="L51" s="245"/>
      <c r="M51" s="246"/>
      <c r="N51" s="246"/>
      <c r="O51" s="246"/>
      <c r="P51" s="246"/>
      <c r="Q51" s="246"/>
      <c r="R51" s="246"/>
      <c r="S51" s="246"/>
      <c r="T51" s="246"/>
      <c r="U51" s="247"/>
      <c r="V51" s="270"/>
      <c r="W51" s="271"/>
      <c r="X51" s="271"/>
      <c r="Y51" s="271"/>
      <c r="Z51" s="271"/>
      <c r="AA51" s="271"/>
      <c r="AB51" s="271"/>
      <c r="AC51" s="271"/>
      <c r="AD51" s="271"/>
      <c r="AE51" s="272"/>
      <c r="AF51" s="1"/>
      <c r="AG51" s="1"/>
      <c r="AH51" s="1"/>
      <c r="AI51" s="1"/>
      <c r="AJ51" s="1"/>
      <c r="AK51" s="1"/>
      <c r="AL51" s="1"/>
      <c r="AM51" s="1"/>
      <c r="AN51" s="1"/>
      <c r="AO51" s="1"/>
      <c r="AP51" s="1"/>
      <c r="AQ51" s="1"/>
      <c r="AR51" s="1"/>
      <c r="AS51" s="1"/>
      <c r="AT51" s="1"/>
      <c r="AU51" s="1"/>
      <c r="AX51" s="58"/>
    </row>
    <row r="52" spans="1:50" ht="5.0999999999999996" customHeight="1" x14ac:dyDescent="0.45">
      <c r="A52" s="309"/>
      <c r="B52" s="310"/>
      <c r="C52" s="311"/>
      <c r="D52" s="315"/>
      <c r="E52" s="316"/>
      <c r="F52" s="316"/>
      <c r="G52" s="316"/>
      <c r="H52" s="316"/>
      <c r="I52" s="320"/>
      <c r="J52" s="320"/>
      <c r="K52" s="321"/>
      <c r="L52" s="245"/>
      <c r="M52" s="246"/>
      <c r="N52" s="246"/>
      <c r="O52" s="246"/>
      <c r="P52" s="246"/>
      <c r="Q52" s="246"/>
      <c r="R52" s="246"/>
      <c r="S52" s="246"/>
      <c r="T52" s="246"/>
      <c r="U52" s="247"/>
      <c r="V52" s="270"/>
      <c r="W52" s="271"/>
      <c r="X52" s="271"/>
      <c r="Y52" s="271"/>
      <c r="Z52" s="271"/>
      <c r="AA52" s="271"/>
      <c r="AB52" s="271"/>
      <c r="AC52" s="271"/>
      <c r="AD52" s="271"/>
      <c r="AE52" s="272"/>
      <c r="AF52" s="1"/>
      <c r="AG52" s="1"/>
      <c r="AH52" s="1"/>
      <c r="AI52" s="1"/>
      <c r="AJ52" s="1"/>
      <c r="AK52" s="1"/>
      <c r="AL52" s="1"/>
      <c r="AM52" s="1"/>
      <c r="AN52" s="1"/>
      <c r="AO52" s="1"/>
      <c r="AP52" s="1"/>
      <c r="AQ52" s="1"/>
      <c r="AR52" s="1"/>
      <c r="AS52" s="1"/>
      <c r="AT52" s="1"/>
      <c r="AU52" s="1"/>
    </row>
    <row r="53" spans="1:50" ht="5.0999999999999996" customHeight="1" x14ac:dyDescent="0.45">
      <c r="A53" s="309"/>
      <c r="B53" s="310"/>
      <c r="C53" s="311"/>
      <c r="D53" s="317"/>
      <c r="E53" s="318"/>
      <c r="F53" s="318"/>
      <c r="G53" s="318"/>
      <c r="H53" s="318"/>
      <c r="I53" s="322"/>
      <c r="J53" s="322"/>
      <c r="K53" s="323"/>
      <c r="L53" s="248"/>
      <c r="M53" s="249"/>
      <c r="N53" s="249"/>
      <c r="O53" s="249"/>
      <c r="P53" s="249"/>
      <c r="Q53" s="249"/>
      <c r="R53" s="249"/>
      <c r="S53" s="249"/>
      <c r="T53" s="249"/>
      <c r="U53" s="250"/>
      <c r="V53" s="273"/>
      <c r="W53" s="274"/>
      <c r="X53" s="274"/>
      <c r="Y53" s="274"/>
      <c r="Z53" s="274"/>
      <c r="AA53" s="274"/>
      <c r="AB53" s="274"/>
      <c r="AC53" s="274"/>
      <c r="AD53" s="274"/>
      <c r="AE53" s="275"/>
      <c r="AF53" s="1"/>
      <c r="AG53" s="1"/>
      <c r="AH53" s="1"/>
      <c r="AI53" s="1"/>
      <c r="AJ53" s="1"/>
      <c r="AK53" s="1"/>
      <c r="AL53" s="1"/>
      <c r="AM53" s="1"/>
      <c r="AN53" s="1"/>
      <c r="AO53" s="1"/>
      <c r="AP53" s="1"/>
      <c r="AQ53" s="1"/>
      <c r="AR53" s="1"/>
      <c r="AS53" s="1"/>
      <c r="AT53" s="1"/>
      <c r="AU53" s="1"/>
    </row>
    <row r="54" spans="1:50" ht="5.0999999999999996" customHeight="1" x14ac:dyDescent="0.45">
      <c r="A54" s="309"/>
      <c r="B54" s="310"/>
      <c r="C54" s="311"/>
      <c r="D54" s="324" t="s">
        <v>53</v>
      </c>
      <c r="E54" s="325"/>
      <c r="F54" s="325"/>
      <c r="G54" s="325"/>
      <c r="H54" s="325"/>
      <c r="I54" s="48"/>
      <c r="J54" s="48"/>
      <c r="K54" s="48"/>
      <c r="L54" s="245" t="str">
        <f>IFERROR(ROUND(L50*0.08,0),"")</f>
        <v/>
      </c>
      <c r="M54" s="246"/>
      <c r="N54" s="246"/>
      <c r="O54" s="246"/>
      <c r="P54" s="246"/>
      <c r="Q54" s="246"/>
      <c r="R54" s="246"/>
      <c r="S54" s="246"/>
      <c r="T54" s="246"/>
      <c r="U54" s="246"/>
      <c r="V54" s="406"/>
      <c r="W54" s="407"/>
      <c r="X54" s="407"/>
      <c r="Y54" s="407"/>
      <c r="Z54" s="407"/>
      <c r="AA54" s="407"/>
      <c r="AB54" s="407"/>
      <c r="AC54" s="407"/>
      <c r="AD54" s="407"/>
      <c r="AE54" s="408"/>
      <c r="AF54" s="1"/>
      <c r="AG54" s="40"/>
      <c r="AH54" s="40"/>
      <c r="AI54" s="40"/>
      <c r="AJ54" s="40"/>
      <c r="AK54" s="40"/>
      <c r="AL54" s="40"/>
      <c r="AM54" s="40"/>
      <c r="AN54" s="40"/>
      <c r="AO54" s="40"/>
      <c r="AP54" s="40"/>
      <c r="AQ54" s="40"/>
      <c r="AR54" s="40"/>
      <c r="AS54" s="40"/>
      <c r="AT54" s="40"/>
      <c r="AU54" s="40"/>
    </row>
    <row r="55" spans="1:50" ht="5.0999999999999996" customHeight="1" x14ac:dyDescent="0.45">
      <c r="A55" s="309"/>
      <c r="B55" s="310"/>
      <c r="C55" s="311"/>
      <c r="D55" s="315"/>
      <c r="E55" s="316"/>
      <c r="F55" s="316"/>
      <c r="G55" s="316"/>
      <c r="H55" s="316"/>
      <c r="I55" s="39"/>
      <c r="J55" s="39"/>
      <c r="K55" s="39"/>
      <c r="L55" s="245"/>
      <c r="M55" s="246"/>
      <c r="N55" s="246"/>
      <c r="O55" s="246"/>
      <c r="P55" s="246"/>
      <c r="Q55" s="246"/>
      <c r="R55" s="246"/>
      <c r="S55" s="246"/>
      <c r="T55" s="246"/>
      <c r="U55" s="246"/>
      <c r="V55" s="270"/>
      <c r="W55" s="271"/>
      <c r="X55" s="271"/>
      <c r="Y55" s="271"/>
      <c r="Z55" s="271"/>
      <c r="AA55" s="271"/>
      <c r="AB55" s="271"/>
      <c r="AC55" s="271"/>
      <c r="AD55" s="271"/>
      <c r="AE55" s="272"/>
      <c r="AF55" s="1"/>
      <c r="AG55" s="1"/>
      <c r="AH55" s="1"/>
      <c r="AI55" s="1"/>
      <c r="AJ55" s="1"/>
      <c r="AK55" s="1"/>
      <c r="AL55" s="1"/>
      <c r="AM55" s="1"/>
      <c r="AN55" s="1"/>
      <c r="AO55" s="1"/>
      <c r="AP55" s="1"/>
      <c r="AQ55" s="1"/>
      <c r="AR55" s="1"/>
      <c r="AS55" s="1"/>
      <c r="AT55" s="1"/>
      <c r="AU55" s="1"/>
    </row>
    <row r="56" spans="1:50" ht="5.0999999999999996" customHeight="1" x14ac:dyDescent="0.45">
      <c r="A56" s="309"/>
      <c r="B56" s="310"/>
      <c r="C56" s="311"/>
      <c r="D56" s="315"/>
      <c r="E56" s="316"/>
      <c r="F56" s="316"/>
      <c r="G56" s="316"/>
      <c r="H56" s="316"/>
      <c r="I56" s="39"/>
      <c r="J56" s="39"/>
      <c r="K56" s="39"/>
      <c r="L56" s="245"/>
      <c r="M56" s="246"/>
      <c r="N56" s="246"/>
      <c r="O56" s="246"/>
      <c r="P56" s="246"/>
      <c r="Q56" s="246"/>
      <c r="R56" s="246"/>
      <c r="S56" s="246"/>
      <c r="T56" s="246"/>
      <c r="U56" s="246"/>
      <c r="V56" s="270"/>
      <c r="W56" s="271"/>
      <c r="X56" s="271"/>
      <c r="Y56" s="271"/>
      <c r="Z56" s="271"/>
      <c r="AA56" s="271"/>
      <c r="AB56" s="271"/>
      <c r="AC56" s="271"/>
      <c r="AD56" s="271"/>
      <c r="AE56" s="272"/>
      <c r="AF56" s="1"/>
      <c r="AG56" s="1"/>
      <c r="AH56" s="1"/>
      <c r="AI56" s="1"/>
      <c r="AJ56" s="1"/>
      <c r="AK56" s="1"/>
      <c r="AL56" s="1"/>
      <c r="AM56" s="1"/>
      <c r="AN56" s="1"/>
      <c r="AO56" s="1"/>
      <c r="AP56" s="1"/>
      <c r="AQ56" s="1"/>
      <c r="AR56" s="1"/>
      <c r="AS56" s="1"/>
      <c r="AT56" s="1"/>
      <c r="AU56" s="1"/>
    </row>
    <row r="57" spans="1:50" ht="5.0999999999999996" customHeight="1" x14ac:dyDescent="0.45">
      <c r="A57" s="312"/>
      <c r="B57" s="313"/>
      <c r="C57" s="314"/>
      <c r="D57" s="326"/>
      <c r="E57" s="327"/>
      <c r="F57" s="327"/>
      <c r="G57" s="327"/>
      <c r="H57" s="327"/>
      <c r="I57" s="49"/>
      <c r="J57" s="49"/>
      <c r="K57" s="49"/>
      <c r="L57" s="251"/>
      <c r="M57" s="252"/>
      <c r="N57" s="252"/>
      <c r="O57" s="252"/>
      <c r="P57" s="252"/>
      <c r="Q57" s="252"/>
      <c r="R57" s="252"/>
      <c r="S57" s="252"/>
      <c r="T57" s="252"/>
      <c r="U57" s="252"/>
      <c r="V57" s="409"/>
      <c r="W57" s="410"/>
      <c r="X57" s="410"/>
      <c r="Y57" s="410"/>
      <c r="Z57" s="410"/>
      <c r="AA57" s="410"/>
      <c r="AB57" s="410"/>
      <c r="AC57" s="410"/>
      <c r="AD57" s="410"/>
      <c r="AE57" s="411"/>
      <c r="AF57" s="1"/>
      <c r="AG57" s="1"/>
      <c r="AH57" s="1"/>
      <c r="AI57" s="1"/>
      <c r="AJ57" s="1"/>
      <c r="AK57" s="1"/>
      <c r="AL57" s="1"/>
      <c r="AM57" s="1"/>
      <c r="AN57" s="1"/>
      <c r="AO57" s="1"/>
      <c r="AP57" s="1"/>
      <c r="AQ57" s="1"/>
      <c r="AR57" s="1"/>
      <c r="AS57" s="1"/>
      <c r="AT57" s="1"/>
      <c r="AU57" s="1"/>
    </row>
    <row r="58" spans="1:50" ht="5.0999999999999996" customHeight="1" x14ac:dyDescent="0.45">
      <c r="A58" s="391" t="s">
        <v>65</v>
      </c>
      <c r="B58" s="392"/>
      <c r="C58" s="393"/>
      <c r="D58" s="465" t="s">
        <v>51</v>
      </c>
      <c r="E58" s="466"/>
      <c r="F58" s="466"/>
      <c r="G58" s="466"/>
      <c r="H58" s="466"/>
      <c r="I58" s="95"/>
      <c r="J58" s="95"/>
      <c r="K58" s="95"/>
      <c r="L58" s="467" t="str">
        <f>IF(出来高調書!L157=0,"",出来高調書!L157)</f>
        <v/>
      </c>
      <c r="M58" s="468"/>
      <c r="N58" s="468"/>
      <c r="O58" s="468"/>
      <c r="P58" s="468"/>
      <c r="Q58" s="468"/>
      <c r="R58" s="468"/>
      <c r="S58" s="468"/>
      <c r="T58" s="468"/>
      <c r="U58" s="469"/>
      <c r="V58" s="267"/>
      <c r="W58" s="268"/>
      <c r="X58" s="268"/>
      <c r="Y58" s="268"/>
      <c r="Z58" s="268"/>
      <c r="AA58" s="268"/>
      <c r="AB58" s="268"/>
      <c r="AC58" s="268"/>
      <c r="AD58" s="268"/>
      <c r="AE58" s="269"/>
      <c r="AF58" s="1"/>
      <c r="AG58" s="1"/>
      <c r="AH58" s="1"/>
      <c r="AI58" s="1"/>
      <c r="AJ58" s="1"/>
      <c r="AK58" s="1"/>
      <c r="AL58" s="1"/>
      <c r="AM58" s="1"/>
      <c r="AN58" s="1"/>
      <c r="AO58" s="1"/>
      <c r="AP58" s="1"/>
      <c r="AQ58" s="1"/>
      <c r="AR58" s="1"/>
      <c r="AS58" s="1"/>
      <c r="AT58" s="1"/>
      <c r="AU58" s="1"/>
      <c r="AX58" s="58"/>
    </row>
    <row r="59" spans="1:50" ht="5.0999999999999996" customHeight="1" x14ac:dyDescent="0.45">
      <c r="A59" s="394"/>
      <c r="B59" s="395"/>
      <c r="C59" s="396"/>
      <c r="D59" s="315"/>
      <c r="E59" s="316"/>
      <c r="F59" s="316"/>
      <c r="G59" s="316"/>
      <c r="H59" s="316"/>
      <c r="I59" s="319" t="s">
        <v>52</v>
      </c>
      <c r="J59" s="320"/>
      <c r="K59" s="321"/>
      <c r="L59" s="245"/>
      <c r="M59" s="246"/>
      <c r="N59" s="246"/>
      <c r="O59" s="246"/>
      <c r="P59" s="246"/>
      <c r="Q59" s="246"/>
      <c r="R59" s="246"/>
      <c r="S59" s="246"/>
      <c r="T59" s="246"/>
      <c r="U59" s="247"/>
      <c r="V59" s="270"/>
      <c r="W59" s="271"/>
      <c r="X59" s="271"/>
      <c r="Y59" s="271"/>
      <c r="Z59" s="271"/>
      <c r="AA59" s="271"/>
      <c r="AB59" s="271"/>
      <c r="AC59" s="271"/>
      <c r="AD59" s="271"/>
      <c r="AE59" s="272"/>
      <c r="AF59" s="1"/>
      <c r="AG59" s="40"/>
      <c r="AH59" s="40"/>
      <c r="AI59" s="40"/>
      <c r="AJ59" s="40"/>
      <c r="AK59" s="40"/>
      <c r="AL59" s="40"/>
      <c r="AM59" s="40"/>
      <c r="AN59" s="40"/>
      <c r="AO59" s="40"/>
      <c r="AP59" s="40"/>
      <c r="AQ59" s="40"/>
      <c r="AR59" s="40"/>
      <c r="AS59" s="40"/>
      <c r="AT59" s="40"/>
      <c r="AU59" s="40"/>
      <c r="AX59" s="58"/>
    </row>
    <row r="60" spans="1:50" ht="5.0999999999999996" customHeight="1" x14ac:dyDescent="0.45">
      <c r="A60" s="394"/>
      <c r="B60" s="395"/>
      <c r="C60" s="396"/>
      <c r="D60" s="315"/>
      <c r="E60" s="316"/>
      <c r="F60" s="316"/>
      <c r="G60" s="316"/>
      <c r="H60" s="316"/>
      <c r="I60" s="320"/>
      <c r="J60" s="320"/>
      <c r="K60" s="321"/>
      <c r="L60" s="245"/>
      <c r="M60" s="246"/>
      <c r="N60" s="246"/>
      <c r="O60" s="246"/>
      <c r="P60" s="246"/>
      <c r="Q60" s="246"/>
      <c r="R60" s="246"/>
      <c r="S60" s="246"/>
      <c r="T60" s="246"/>
      <c r="U60" s="247"/>
      <c r="V60" s="270"/>
      <c r="W60" s="271"/>
      <c r="X60" s="271"/>
      <c r="Y60" s="271"/>
      <c r="Z60" s="271"/>
      <c r="AA60" s="271"/>
      <c r="AB60" s="271"/>
      <c r="AC60" s="271"/>
      <c r="AD60" s="271"/>
      <c r="AE60" s="272"/>
      <c r="AF60" s="2"/>
      <c r="AG60" s="2"/>
      <c r="AH60" s="2"/>
      <c r="AI60" s="2"/>
      <c r="AJ60" s="2"/>
      <c r="AK60" s="2"/>
      <c r="AL60" s="2"/>
      <c r="AM60" s="2"/>
      <c r="AN60" s="2"/>
      <c r="AO60" s="2"/>
      <c r="AP60" s="2"/>
      <c r="AQ60" s="2"/>
      <c r="AR60" s="2"/>
      <c r="AS60" s="2"/>
      <c r="AT60" s="2"/>
      <c r="AU60" s="2"/>
    </row>
    <row r="61" spans="1:50" ht="5.0999999999999996" customHeight="1" x14ac:dyDescent="0.45">
      <c r="A61" s="397"/>
      <c r="B61" s="398"/>
      <c r="C61" s="399"/>
      <c r="D61" s="326"/>
      <c r="E61" s="327"/>
      <c r="F61" s="327"/>
      <c r="G61" s="327"/>
      <c r="H61" s="327"/>
      <c r="I61" s="471"/>
      <c r="J61" s="471"/>
      <c r="K61" s="472"/>
      <c r="L61" s="251"/>
      <c r="M61" s="252"/>
      <c r="N61" s="252"/>
      <c r="O61" s="252"/>
      <c r="P61" s="252"/>
      <c r="Q61" s="252"/>
      <c r="R61" s="252"/>
      <c r="S61" s="252"/>
      <c r="T61" s="252"/>
      <c r="U61" s="470"/>
      <c r="V61" s="409"/>
      <c r="W61" s="410"/>
      <c r="X61" s="410"/>
      <c r="Y61" s="410"/>
      <c r="Z61" s="410"/>
      <c r="AA61" s="410"/>
      <c r="AB61" s="410"/>
      <c r="AC61" s="410"/>
      <c r="AD61" s="410"/>
      <c r="AE61" s="411"/>
      <c r="AF61" s="2"/>
      <c r="AG61" s="2"/>
      <c r="AH61" s="2"/>
      <c r="AI61" s="2"/>
      <c r="AJ61" s="2"/>
      <c r="AK61" s="2"/>
      <c r="AL61" s="2"/>
      <c r="AM61" s="2"/>
      <c r="AN61" s="2"/>
      <c r="AO61" s="2"/>
      <c r="AP61" s="2"/>
      <c r="AQ61" s="2"/>
      <c r="AR61" s="2"/>
      <c r="AS61" s="2"/>
      <c r="AT61" s="2"/>
      <c r="AU61" s="2"/>
    </row>
    <row r="62" spans="1:50" ht="5.0999999999999996" customHeight="1" x14ac:dyDescent="0.45">
      <c r="A62" s="83"/>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82"/>
      <c r="AH62" s="82"/>
      <c r="AI62" s="82"/>
      <c r="AJ62" s="82"/>
      <c r="AK62" s="82"/>
      <c r="AL62" s="82"/>
      <c r="AM62" s="82"/>
      <c r="AN62" s="82"/>
      <c r="AO62" s="82"/>
      <c r="AP62" s="82"/>
      <c r="AQ62" s="82"/>
      <c r="AR62" s="82"/>
      <c r="AS62" s="82"/>
      <c r="AT62" s="82"/>
      <c r="AU62" s="82"/>
    </row>
    <row r="63" spans="1:50" ht="5.0999999999999996" customHeight="1" x14ac:dyDescent="0.45">
      <c r="A63" s="83"/>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50" ht="5.0999999999999996" customHeight="1"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row>
    <row r="65" spans="1:47" ht="5.0999999999999996" customHeight="1"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row>
    <row r="66" spans="1:47" ht="5.0999999999999996" customHeight="1"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ht="5.25" customHeight="1" x14ac:dyDescent="0.45"/>
    <row r="68" spans="1:47" ht="5.25" customHeight="1" x14ac:dyDescent="0.45"/>
    <row r="69" spans="1:47" ht="5.25" customHeight="1" x14ac:dyDescent="0.45"/>
    <row r="70" spans="1:47" ht="5.25" customHeight="1" x14ac:dyDescent="0.45"/>
    <row r="71" spans="1:47" ht="5.0999999999999996" customHeight="1" x14ac:dyDescent="0.45"/>
  </sheetData>
  <mergeCells count="83">
    <mergeCell ref="AH28:AU33"/>
    <mergeCell ref="AH35:AU40"/>
    <mergeCell ref="D58:H61"/>
    <mergeCell ref="L58:U61"/>
    <mergeCell ref="V58:AE61"/>
    <mergeCell ref="I59:K61"/>
    <mergeCell ref="I34:K36"/>
    <mergeCell ref="A58:C61"/>
    <mergeCell ref="G10:T10"/>
    <mergeCell ref="AG42:AU44"/>
    <mergeCell ref="V54:AE57"/>
    <mergeCell ref="V42:AE45"/>
    <mergeCell ref="Z29:AA32"/>
    <mergeCell ref="AB29:AC32"/>
    <mergeCell ref="V29:Y32"/>
    <mergeCell ref="V33:AE36"/>
    <mergeCell ref="V37:AE41"/>
    <mergeCell ref="V46:AE49"/>
    <mergeCell ref="AG45:AU48"/>
    <mergeCell ref="V25:AE28"/>
    <mergeCell ref="AG17:AU19"/>
    <mergeCell ref="L21:U24"/>
    <mergeCell ref="Y15:AC15"/>
    <mergeCell ref="A2:AU2"/>
    <mergeCell ref="A9:F9"/>
    <mergeCell ref="A7:F7"/>
    <mergeCell ref="Y13:AC13"/>
    <mergeCell ref="AE13:AK13"/>
    <mergeCell ref="Y10:AC12"/>
    <mergeCell ref="AD10:AQ12"/>
    <mergeCell ref="AQ3:AU3"/>
    <mergeCell ref="A6:F6"/>
    <mergeCell ref="Y7:AC9"/>
    <mergeCell ref="G9:T9"/>
    <mergeCell ref="G7:T7"/>
    <mergeCell ref="AS4:AT4"/>
    <mergeCell ref="Y6:AC6"/>
    <mergeCell ref="A10:F10"/>
    <mergeCell ref="AG4:AK4"/>
    <mergeCell ref="A50:C57"/>
    <mergeCell ref="D50:H53"/>
    <mergeCell ref="I51:K53"/>
    <mergeCell ref="D54:H57"/>
    <mergeCell ref="B13:H14"/>
    <mergeCell ref="A42:C49"/>
    <mergeCell ref="D42:H45"/>
    <mergeCell ref="I43:K45"/>
    <mergeCell ref="A29:H32"/>
    <mergeCell ref="D46:H49"/>
    <mergeCell ref="A37:K41"/>
    <mergeCell ref="A25:H28"/>
    <mergeCell ref="I26:K28"/>
    <mergeCell ref="I30:K32"/>
    <mergeCell ref="A33:H36"/>
    <mergeCell ref="A17:AE20"/>
    <mergeCell ref="Y14:AC14"/>
    <mergeCell ref="V21:AE24"/>
    <mergeCell ref="AH20:AU25"/>
    <mergeCell ref="I13:U14"/>
    <mergeCell ref="AG20:AG21"/>
    <mergeCell ref="AL4:AN4"/>
    <mergeCell ref="AL13:AU13"/>
    <mergeCell ref="AD14:AP14"/>
    <mergeCell ref="AE6:AH6"/>
    <mergeCell ref="AP4:AQ4"/>
    <mergeCell ref="AQ5:AU5"/>
    <mergeCell ref="AD7:AT9"/>
    <mergeCell ref="G6:T6"/>
    <mergeCell ref="AL5:AP5"/>
    <mergeCell ref="L50:U53"/>
    <mergeCell ref="L54:U57"/>
    <mergeCell ref="L37:U41"/>
    <mergeCell ref="L25:U28"/>
    <mergeCell ref="L33:U36"/>
    <mergeCell ref="L46:U49"/>
    <mergeCell ref="L42:U45"/>
    <mergeCell ref="L29:U32"/>
    <mergeCell ref="V50:AE53"/>
    <mergeCell ref="AG28:AG30"/>
    <mergeCell ref="AG35:AG36"/>
    <mergeCell ref="AK15:AM15"/>
    <mergeCell ref="AG15:AI15"/>
    <mergeCell ref="AD15:AE15"/>
  </mergeCells>
  <phoneticPr fontId="2"/>
  <conditionalFormatting sqref="G6:T7 G9:T10">
    <cfRule type="containsBlanks" dxfId="24" priority="9">
      <formula>LEN(TRIM(G6))=0</formula>
    </cfRule>
  </conditionalFormatting>
  <conditionalFormatting sqref="AL4:AN4 AP4:AQ4 AS4:AT4">
    <cfRule type="containsBlanks" dxfId="23" priority="10">
      <formula>LEN(TRIM(AL4))=0</formula>
    </cfRule>
  </conditionalFormatting>
  <conditionalFormatting sqref="AQ5:AU5 AE6:AH6 AD7:AT9 AD10:AQ12">
    <cfRule type="containsBlanks" dxfId="22" priority="7">
      <formula>LEN(TRIM(AD5))=0</formula>
    </cfRule>
  </conditionalFormatting>
  <conditionalFormatting sqref="AD14:AP14 AD15:AE15 AG15:AI15 AK15:AM15">
    <cfRule type="containsBlanks" dxfId="21" priority="6">
      <formula>LEN(TRIM(AD14))=0</formula>
    </cfRule>
  </conditionalFormatting>
  <conditionalFormatting sqref="AE13:AK13">
    <cfRule type="expression" dxfId="20" priority="4">
      <formula>LEN(INDIRECT(ADDRESS(ROW(),COLUMN())))&lt;13</formula>
    </cfRule>
    <cfRule type="expression" dxfId="19" priority="5">
      <formula>LEN(INDIRECT(ADDRESS(ROW(),COLUMN())))&gt;13</formula>
    </cfRule>
  </conditionalFormatting>
  <conditionalFormatting sqref="L33:U36 Z29">
    <cfRule type="containsBlanks" dxfId="18" priority="3">
      <formula>LEN(TRIM(L29))=0</formula>
    </cfRule>
  </conditionalFormatting>
  <conditionalFormatting sqref="L25:U32 L37:U57">
    <cfRule type="containsBlanks" dxfId="17" priority="2">
      <formula>LEN(TRIM(L25))=0</formula>
    </cfRule>
  </conditionalFormatting>
  <conditionalFormatting sqref="L58:U61">
    <cfRule type="containsBlanks" dxfId="16" priority="1">
      <formula>LEN(TRIM(L58))=0</formula>
    </cfRule>
  </conditionalFormatting>
  <printOptions horizontalCentered="1"/>
  <pageMargins left="0.51181102362204722" right="0.51181102362204722" top="0.74803149606299213" bottom="0" header="0.31496062992125984" footer="0.23622047244094491"/>
  <pageSetup paperSize="9" orientation="landscape" blackAndWhite="1" r:id="rId1"/>
  <rowBreaks count="1" manualBreakCount="1">
    <brk id="70" max="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60FB8-B647-45D1-819B-AEC93DEB998D}">
  <sheetPr>
    <pageSetUpPr fitToPage="1"/>
  </sheetPr>
  <dimension ref="A1:R158"/>
  <sheetViews>
    <sheetView showGridLines="0" zoomScaleNormal="100" zoomScaleSheetLayoutView="100" workbookViewId="0">
      <pane ySplit="8" topLeftCell="A9" activePane="bottomLeft" state="frozen"/>
      <selection activeCell="O14" sqref="O14"/>
      <selection pane="bottomLeft" activeCell="A6" sqref="A6:B6"/>
    </sheetView>
  </sheetViews>
  <sheetFormatPr defaultColWidth="6.19921875" defaultRowHeight="13.2" x14ac:dyDescent="0.2"/>
  <cols>
    <col min="1" max="1" width="4.09765625" style="25" customWidth="1"/>
    <col min="2" max="2" width="26.09765625" style="20" customWidth="1"/>
    <col min="3" max="3" width="30.3984375" style="20" customWidth="1"/>
    <col min="4" max="4" width="4.3984375" style="25" customWidth="1"/>
    <col min="5" max="5" width="6.296875" style="25" customWidth="1"/>
    <col min="6" max="6" width="10.09765625" style="20" customWidth="1"/>
    <col min="7" max="7" width="11.59765625" style="20" customWidth="1"/>
    <col min="8" max="8" width="13.5" style="20" customWidth="1"/>
    <col min="9" max="9" width="10.09765625" style="20" customWidth="1"/>
    <col min="10" max="10" width="13.5" style="20" customWidth="1"/>
    <col min="11" max="11" width="10.09765625" style="20" customWidth="1"/>
    <col min="12" max="12" width="13.5" style="20" customWidth="1"/>
    <col min="13" max="13" width="10.09765625" style="20" customWidth="1"/>
    <col min="14" max="14" width="13.5" style="20" customWidth="1"/>
    <col min="15" max="15" width="8" style="20" customWidth="1"/>
    <col min="16" max="16" width="10.09765625" style="20" customWidth="1"/>
    <col min="17" max="17" width="13.5" style="20" customWidth="1"/>
    <col min="18" max="18" width="3" style="75" customWidth="1"/>
    <col min="19" max="16384" width="6.19921875" style="61"/>
  </cols>
  <sheetData>
    <row r="1" spans="1:18" ht="18.75" customHeight="1" x14ac:dyDescent="0.2">
      <c r="A1" s="60"/>
      <c r="B1" s="61"/>
      <c r="C1" s="61"/>
      <c r="D1" s="60"/>
      <c r="E1" s="61"/>
      <c r="F1" s="61"/>
      <c r="G1" s="61"/>
      <c r="H1" s="61"/>
      <c r="I1" s="61"/>
      <c r="J1" s="61"/>
      <c r="K1" s="61"/>
      <c r="L1" s="61"/>
      <c r="M1" s="61"/>
      <c r="N1" s="61"/>
      <c r="O1" s="61"/>
      <c r="P1" s="61"/>
      <c r="Q1" s="61"/>
      <c r="R1" s="61"/>
    </row>
    <row r="2" spans="1:18" ht="18.75" customHeight="1" x14ac:dyDescent="0.2">
      <c r="A2" s="60"/>
      <c r="B2" s="61"/>
      <c r="C2" s="61"/>
      <c r="D2" s="60"/>
      <c r="E2" s="61"/>
      <c r="F2" s="61"/>
      <c r="G2" s="61"/>
      <c r="H2" s="61"/>
      <c r="I2" s="61"/>
      <c r="J2" s="61"/>
      <c r="K2" s="61"/>
      <c r="L2" s="61"/>
      <c r="M2" s="61"/>
      <c r="N2" s="61"/>
      <c r="O2" s="61"/>
      <c r="P2" s="61"/>
      <c r="Q2" s="61"/>
      <c r="R2" s="61"/>
    </row>
    <row r="3" spans="1:18" ht="18.75" customHeight="1" x14ac:dyDescent="0.2">
      <c r="A3" s="60"/>
      <c r="B3" s="61"/>
      <c r="C3" s="61"/>
      <c r="D3" s="60"/>
      <c r="E3" s="61"/>
      <c r="F3" s="61"/>
      <c r="G3" s="61"/>
      <c r="H3" s="61"/>
      <c r="I3" s="61"/>
      <c r="J3" s="61"/>
      <c r="K3" s="61"/>
      <c r="L3" s="61"/>
      <c r="M3" s="61"/>
      <c r="N3" s="61"/>
      <c r="O3" s="61"/>
      <c r="P3" s="61"/>
      <c r="Q3" s="61"/>
      <c r="R3" s="61"/>
    </row>
    <row r="4" spans="1:18" ht="18.75" customHeight="1" x14ac:dyDescent="0.2">
      <c r="A4" s="60"/>
      <c r="B4" s="61"/>
      <c r="C4" s="61"/>
      <c r="D4" s="60"/>
      <c r="E4" s="61"/>
      <c r="F4" s="61"/>
      <c r="G4" s="61"/>
      <c r="H4" s="61"/>
      <c r="I4" s="61"/>
      <c r="J4" s="61"/>
      <c r="K4" s="61"/>
      <c r="L4" s="61"/>
      <c r="M4" s="61"/>
      <c r="N4" s="61"/>
      <c r="O4" s="61"/>
      <c r="P4" s="61"/>
      <c r="Q4" s="61"/>
      <c r="R4" s="61"/>
    </row>
    <row r="5" spans="1:18" ht="46.2" customHeight="1" x14ac:dyDescent="0.2">
      <c r="A5" s="60"/>
      <c r="B5" s="61"/>
      <c r="C5" s="61"/>
      <c r="D5" s="60"/>
      <c r="E5" s="61"/>
      <c r="F5" s="61"/>
      <c r="G5" s="61"/>
      <c r="H5" s="61"/>
      <c r="I5" s="61"/>
      <c r="J5" s="61"/>
      <c r="K5" s="61"/>
      <c r="L5" s="61"/>
      <c r="M5" s="61"/>
      <c r="N5" s="61"/>
      <c r="O5" s="61"/>
      <c r="P5" s="61"/>
      <c r="Q5" s="61"/>
      <c r="R5" s="61"/>
    </row>
    <row r="6" spans="1:18" ht="22.5" customHeight="1" x14ac:dyDescent="0.2">
      <c r="A6" s="478" t="s">
        <v>16</v>
      </c>
      <c r="B6" s="478"/>
      <c r="C6" s="18"/>
      <c r="D6" s="18"/>
      <c r="E6" s="18"/>
      <c r="F6" s="18"/>
      <c r="G6" s="18"/>
      <c r="H6" s="18"/>
      <c r="I6" s="18"/>
      <c r="J6" s="18"/>
      <c r="K6" s="19"/>
      <c r="L6" s="19"/>
      <c r="M6" s="477" t="str">
        <f>IF(Q150&lt;0,"契約額をオーバーしています。入力内容をご確認ください。","")</f>
        <v/>
      </c>
      <c r="N6" s="477"/>
      <c r="O6" s="477"/>
      <c r="P6" s="477"/>
      <c r="Q6" s="477"/>
    </row>
    <row r="7" spans="1:18" ht="13.5" customHeight="1" x14ac:dyDescent="0.2">
      <c r="A7" s="479"/>
      <c r="B7" s="481" t="s">
        <v>17</v>
      </c>
      <c r="C7" s="481" t="s">
        <v>18</v>
      </c>
      <c r="D7" s="475" t="s">
        <v>44</v>
      </c>
      <c r="E7" s="481" t="s">
        <v>19</v>
      </c>
      <c r="F7" s="473" t="s">
        <v>20</v>
      </c>
      <c r="G7" s="474"/>
      <c r="H7" s="474"/>
      <c r="I7" s="484" t="s">
        <v>21</v>
      </c>
      <c r="J7" s="485"/>
      <c r="K7" s="473" t="s">
        <v>22</v>
      </c>
      <c r="L7" s="486"/>
      <c r="M7" s="474" t="s">
        <v>23</v>
      </c>
      <c r="N7" s="474"/>
      <c r="O7" s="485"/>
      <c r="P7" s="487" t="s">
        <v>24</v>
      </c>
      <c r="Q7" s="488"/>
      <c r="R7" s="483"/>
    </row>
    <row r="8" spans="1:18" ht="13.5" customHeight="1" x14ac:dyDescent="0.2">
      <c r="A8" s="480"/>
      <c r="B8" s="482"/>
      <c r="C8" s="482"/>
      <c r="D8" s="476"/>
      <c r="E8" s="482"/>
      <c r="F8" s="21" t="s">
        <v>25</v>
      </c>
      <c r="G8" s="21" t="s">
        <v>26</v>
      </c>
      <c r="H8" s="50" t="s">
        <v>27</v>
      </c>
      <c r="I8" s="72" t="s">
        <v>25</v>
      </c>
      <c r="J8" s="21" t="s">
        <v>28</v>
      </c>
      <c r="K8" s="71" t="s">
        <v>25</v>
      </c>
      <c r="L8" s="73" t="s">
        <v>28</v>
      </c>
      <c r="M8" s="71" t="s">
        <v>25</v>
      </c>
      <c r="N8" s="21" t="s">
        <v>28</v>
      </c>
      <c r="O8" s="21" t="s">
        <v>29</v>
      </c>
      <c r="P8" s="21" t="s">
        <v>25</v>
      </c>
      <c r="Q8" s="21" t="s">
        <v>28</v>
      </c>
      <c r="R8" s="483"/>
    </row>
    <row r="9" spans="1:18" s="70" customFormat="1" ht="30" customHeight="1" x14ac:dyDescent="0.15">
      <c r="A9" s="24">
        <f t="shared" ref="A9:A72" si="0">ROW()-8</f>
        <v>1</v>
      </c>
      <c r="B9" s="224"/>
      <c r="C9" s="224"/>
      <c r="D9" s="175"/>
      <c r="E9" s="176"/>
      <c r="F9" s="232"/>
      <c r="G9" s="104"/>
      <c r="H9" s="105" t="str">
        <f>IF(ROUND(F9*G9,0)=0,"",ROUND(F9*G9,0))</f>
        <v/>
      </c>
      <c r="I9" s="234"/>
      <c r="J9" s="227">
        <f>ROUND($G9*I9,0)</f>
        <v>0</v>
      </c>
      <c r="K9" s="232"/>
      <c r="L9" s="229">
        <f>ROUND($G9*K9,0)</f>
        <v>0</v>
      </c>
      <c r="M9" s="236" t="str">
        <f>IF(I9+K9=0,"",I9+K9)</f>
        <v/>
      </c>
      <c r="N9" s="228">
        <f>J9+L9</f>
        <v>0</v>
      </c>
      <c r="O9" s="109" t="str">
        <f>IFERROR(IF(OR(N9=0,H9=0),"",N9/H9),"")</f>
        <v/>
      </c>
      <c r="P9" s="238" t="str">
        <f>IF(F9="","",IF(M9="",F9,F9-M9))</f>
        <v/>
      </c>
      <c r="Q9" s="222" t="str">
        <f>IF(H9="","",IF(N9="",H9,H9-N9))</f>
        <v/>
      </c>
      <c r="R9" s="79" t="str">
        <f t="shared" ref="R9:R73" si="1">IF(D9=8,"※","")</f>
        <v/>
      </c>
    </row>
    <row r="10" spans="1:18" s="70" customFormat="1" ht="30" customHeight="1" x14ac:dyDescent="0.15">
      <c r="A10" s="22">
        <f t="shared" si="0"/>
        <v>2</v>
      </c>
      <c r="B10" s="225"/>
      <c r="C10" s="225"/>
      <c r="D10" s="177"/>
      <c r="E10" s="178"/>
      <c r="F10" s="233"/>
      <c r="G10" s="110"/>
      <c r="H10" s="111" t="str">
        <f t="shared" ref="H10:H73" si="2">IF(ROUND(F10*G10,0)=0,"",ROUND(F10*G10,0))</f>
        <v/>
      </c>
      <c r="I10" s="235"/>
      <c r="J10" s="228">
        <f t="shared" ref="J10:J73" si="3">ROUND($G10*I10,0)</f>
        <v>0</v>
      </c>
      <c r="K10" s="233"/>
      <c r="L10" s="230">
        <f t="shared" ref="L10:L73" si="4">ROUND($G10*K10,0)</f>
        <v>0</v>
      </c>
      <c r="M10" s="237" t="str">
        <f t="shared" ref="M10:M73" si="5">IF(I10+K10=0,"",I10+K10)</f>
        <v/>
      </c>
      <c r="N10" s="228">
        <f t="shared" ref="N10:N73" si="6">J10+L10</f>
        <v>0</v>
      </c>
      <c r="O10" s="113" t="str">
        <f t="shared" ref="O10:O73" si="7">IFERROR(IF(OR(N10=0,H10=0),"",N10/H10),"")</f>
        <v/>
      </c>
      <c r="P10" s="239" t="str">
        <f t="shared" ref="P10:P73" si="8">IF(F10="","",IF(M10="",F10,F10-M10))</f>
        <v/>
      </c>
      <c r="Q10" s="108" t="str">
        <f t="shared" ref="Q10:Q73" si="9">IF(H10="","",IF(N10="",H10,H10-N10))</f>
        <v/>
      </c>
      <c r="R10" s="80" t="str">
        <f t="shared" si="1"/>
        <v/>
      </c>
    </row>
    <row r="11" spans="1:18" s="70" customFormat="1" ht="30" customHeight="1" x14ac:dyDescent="0.15">
      <c r="A11" s="22">
        <f t="shared" si="0"/>
        <v>3</v>
      </c>
      <c r="B11" s="225"/>
      <c r="C11" s="225"/>
      <c r="D11" s="177"/>
      <c r="E11" s="178"/>
      <c r="F11" s="233"/>
      <c r="G11" s="110"/>
      <c r="H11" s="111" t="str">
        <f t="shared" si="2"/>
        <v/>
      </c>
      <c r="I11" s="235"/>
      <c r="J11" s="228">
        <f t="shared" si="3"/>
        <v>0</v>
      </c>
      <c r="K11" s="233"/>
      <c r="L11" s="230">
        <f t="shared" si="4"/>
        <v>0</v>
      </c>
      <c r="M11" s="237" t="str">
        <f t="shared" si="5"/>
        <v/>
      </c>
      <c r="N11" s="228">
        <f t="shared" si="6"/>
        <v>0</v>
      </c>
      <c r="O11" s="113" t="str">
        <f t="shared" si="7"/>
        <v/>
      </c>
      <c r="P11" s="239" t="str">
        <f t="shared" si="8"/>
        <v/>
      </c>
      <c r="Q11" s="108" t="str">
        <f t="shared" si="9"/>
        <v/>
      </c>
      <c r="R11" s="80" t="str">
        <f t="shared" si="1"/>
        <v/>
      </c>
    </row>
    <row r="12" spans="1:18" s="70" customFormat="1" ht="30" customHeight="1" x14ac:dyDescent="0.15">
      <c r="A12" s="22">
        <f t="shared" si="0"/>
        <v>4</v>
      </c>
      <c r="B12" s="225"/>
      <c r="C12" s="225"/>
      <c r="D12" s="177"/>
      <c r="E12" s="178"/>
      <c r="F12" s="233"/>
      <c r="G12" s="110"/>
      <c r="H12" s="111" t="str">
        <f t="shared" si="2"/>
        <v/>
      </c>
      <c r="I12" s="235"/>
      <c r="J12" s="228">
        <f t="shared" si="3"/>
        <v>0</v>
      </c>
      <c r="K12" s="233"/>
      <c r="L12" s="230">
        <f t="shared" si="4"/>
        <v>0</v>
      </c>
      <c r="M12" s="237" t="str">
        <f t="shared" si="5"/>
        <v/>
      </c>
      <c r="N12" s="228">
        <f t="shared" si="6"/>
        <v>0</v>
      </c>
      <c r="O12" s="113" t="str">
        <f t="shared" si="7"/>
        <v/>
      </c>
      <c r="P12" s="239" t="str">
        <f t="shared" si="8"/>
        <v/>
      </c>
      <c r="Q12" s="108" t="str">
        <f t="shared" si="9"/>
        <v/>
      </c>
      <c r="R12" s="80" t="str">
        <f t="shared" si="1"/>
        <v/>
      </c>
    </row>
    <row r="13" spans="1:18" s="70" customFormat="1" ht="30" customHeight="1" x14ac:dyDescent="0.15">
      <c r="A13" s="22">
        <f t="shared" si="0"/>
        <v>5</v>
      </c>
      <c r="B13" s="225"/>
      <c r="C13" s="225"/>
      <c r="D13" s="177"/>
      <c r="E13" s="178"/>
      <c r="F13" s="233"/>
      <c r="G13" s="110"/>
      <c r="H13" s="111" t="str">
        <f t="shared" si="2"/>
        <v/>
      </c>
      <c r="I13" s="235"/>
      <c r="J13" s="228">
        <f t="shared" si="3"/>
        <v>0</v>
      </c>
      <c r="K13" s="233"/>
      <c r="L13" s="230">
        <f t="shared" si="4"/>
        <v>0</v>
      </c>
      <c r="M13" s="237" t="str">
        <f t="shared" si="5"/>
        <v/>
      </c>
      <c r="N13" s="228">
        <f t="shared" si="6"/>
        <v>0</v>
      </c>
      <c r="O13" s="113" t="str">
        <f t="shared" si="7"/>
        <v/>
      </c>
      <c r="P13" s="239" t="str">
        <f t="shared" si="8"/>
        <v/>
      </c>
      <c r="Q13" s="108" t="str">
        <f t="shared" si="9"/>
        <v/>
      </c>
      <c r="R13" s="80" t="str">
        <f t="shared" si="1"/>
        <v/>
      </c>
    </row>
    <row r="14" spans="1:18" s="70" customFormat="1" ht="30" customHeight="1" x14ac:dyDescent="0.15">
      <c r="A14" s="22">
        <f t="shared" si="0"/>
        <v>6</v>
      </c>
      <c r="B14" s="225"/>
      <c r="C14" s="225"/>
      <c r="D14" s="177"/>
      <c r="E14" s="178"/>
      <c r="F14" s="233"/>
      <c r="G14" s="110"/>
      <c r="H14" s="111" t="str">
        <f t="shared" si="2"/>
        <v/>
      </c>
      <c r="I14" s="235"/>
      <c r="J14" s="228">
        <f t="shared" si="3"/>
        <v>0</v>
      </c>
      <c r="K14" s="233"/>
      <c r="L14" s="230">
        <f t="shared" si="4"/>
        <v>0</v>
      </c>
      <c r="M14" s="237" t="str">
        <f t="shared" si="5"/>
        <v/>
      </c>
      <c r="N14" s="228">
        <f t="shared" si="6"/>
        <v>0</v>
      </c>
      <c r="O14" s="113" t="str">
        <f t="shared" si="7"/>
        <v/>
      </c>
      <c r="P14" s="239" t="str">
        <f t="shared" si="8"/>
        <v/>
      </c>
      <c r="Q14" s="108" t="str">
        <f t="shared" si="9"/>
        <v/>
      </c>
      <c r="R14" s="80" t="str">
        <f t="shared" si="1"/>
        <v/>
      </c>
    </row>
    <row r="15" spans="1:18" s="70" customFormat="1" ht="30" customHeight="1" x14ac:dyDescent="0.15">
      <c r="A15" s="22">
        <f t="shared" si="0"/>
        <v>7</v>
      </c>
      <c r="B15" s="225"/>
      <c r="C15" s="225"/>
      <c r="D15" s="177"/>
      <c r="E15" s="178"/>
      <c r="F15" s="233"/>
      <c r="G15" s="110"/>
      <c r="H15" s="111" t="str">
        <f t="shared" si="2"/>
        <v/>
      </c>
      <c r="I15" s="235"/>
      <c r="J15" s="228">
        <f t="shared" si="3"/>
        <v>0</v>
      </c>
      <c r="K15" s="233"/>
      <c r="L15" s="230">
        <f t="shared" si="4"/>
        <v>0</v>
      </c>
      <c r="M15" s="237" t="str">
        <f t="shared" si="5"/>
        <v/>
      </c>
      <c r="N15" s="228">
        <f t="shared" si="6"/>
        <v>0</v>
      </c>
      <c r="O15" s="113" t="str">
        <f t="shared" si="7"/>
        <v/>
      </c>
      <c r="P15" s="239" t="str">
        <f t="shared" si="8"/>
        <v/>
      </c>
      <c r="Q15" s="108" t="str">
        <f t="shared" si="9"/>
        <v/>
      </c>
      <c r="R15" s="80" t="str">
        <f t="shared" si="1"/>
        <v/>
      </c>
    </row>
    <row r="16" spans="1:18" s="70" customFormat="1" ht="30" customHeight="1" x14ac:dyDescent="0.15">
      <c r="A16" s="22">
        <f t="shared" si="0"/>
        <v>8</v>
      </c>
      <c r="B16" s="225"/>
      <c r="C16" s="225"/>
      <c r="D16" s="177"/>
      <c r="E16" s="178"/>
      <c r="F16" s="233"/>
      <c r="G16" s="110"/>
      <c r="H16" s="111" t="str">
        <f t="shared" si="2"/>
        <v/>
      </c>
      <c r="I16" s="235"/>
      <c r="J16" s="228">
        <f t="shared" si="3"/>
        <v>0</v>
      </c>
      <c r="K16" s="233"/>
      <c r="L16" s="230">
        <f t="shared" si="4"/>
        <v>0</v>
      </c>
      <c r="M16" s="237" t="str">
        <f t="shared" si="5"/>
        <v/>
      </c>
      <c r="N16" s="228">
        <f t="shared" si="6"/>
        <v>0</v>
      </c>
      <c r="O16" s="113" t="str">
        <f t="shared" si="7"/>
        <v/>
      </c>
      <c r="P16" s="239" t="str">
        <f t="shared" si="8"/>
        <v/>
      </c>
      <c r="Q16" s="108" t="str">
        <f t="shared" si="9"/>
        <v/>
      </c>
      <c r="R16" s="80" t="str">
        <f t="shared" si="1"/>
        <v/>
      </c>
    </row>
    <row r="17" spans="1:18" s="70" customFormat="1" ht="30" customHeight="1" x14ac:dyDescent="0.15">
      <c r="A17" s="22">
        <f t="shared" si="0"/>
        <v>9</v>
      </c>
      <c r="B17" s="225"/>
      <c r="C17" s="225"/>
      <c r="D17" s="177"/>
      <c r="E17" s="178"/>
      <c r="F17" s="233"/>
      <c r="G17" s="110"/>
      <c r="H17" s="111" t="str">
        <f t="shared" si="2"/>
        <v/>
      </c>
      <c r="I17" s="235"/>
      <c r="J17" s="228">
        <f t="shared" si="3"/>
        <v>0</v>
      </c>
      <c r="K17" s="233"/>
      <c r="L17" s="230">
        <f t="shared" si="4"/>
        <v>0</v>
      </c>
      <c r="M17" s="237" t="str">
        <f t="shared" si="5"/>
        <v/>
      </c>
      <c r="N17" s="228">
        <f t="shared" si="6"/>
        <v>0</v>
      </c>
      <c r="O17" s="113" t="str">
        <f t="shared" si="7"/>
        <v/>
      </c>
      <c r="P17" s="239" t="str">
        <f t="shared" si="8"/>
        <v/>
      </c>
      <c r="Q17" s="108" t="str">
        <f t="shared" si="9"/>
        <v/>
      </c>
      <c r="R17" s="80" t="str">
        <f t="shared" si="1"/>
        <v/>
      </c>
    </row>
    <row r="18" spans="1:18" s="70" customFormat="1" ht="30" customHeight="1" x14ac:dyDescent="0.15">
      <c r="A18" s="22">
        <f t="shared" si="0"/>
        <v>10</v>
      </c>
      <c r="B18" s="225"/>
      <c r="C18" s="225"/>
      <c r="D18" s="177"/>
      <c r="E18" s="178"/>
      <c r="F18" s="233"/>
      <c r="G18" s="110"/>
      <c r="H18" s="111" t="str">
        <f t="shared" si="2"/>
        <v/>
      </c>
      <c r="I18" s="235"/>
      <c r="J18" s="228">
        <f t="shared" si="3"/>
        <v>0</v>
      </c>
      <c r="K18" s="233"/>
      <c r="L18" s="230">
        <f t="shared" si="4"/>
        <v>0</v>
      </c>
      <c r="M18" s="237" t="str">
        <f t="shared" si="5"/>
        <v/>
      </c>
      <c r="N18" s="228">
        <f t="shared" si="6"/>
        <v>0</v>
      </c>
      <c r="O18" s="113" t="str">
        <f t="shared" si="7"/>
        <v/>
      </c>
      <c r="P18" s="239" t="str">
        <f t="shared" si="8"/>
        <v/>
      </c>
      <c r="Q18" s="108" t="str">
        <f t="shared" si="9"/>
        <v/>
      </c>
      <c r="R18" s="80" t="str">
        <f t="shared" si="1"/>
        <v/>
      </c>
    </row>
    <row r="19" spans="1:18" s="70" customFormat="1" ht="30" customHeight="1" x14ac:dyDescent="0.15">
      <c r="A19" s="22">
        <f t="shared" si="0"/>
        <v>11</v>
      </c>
      <c r="B19" s="225"/>
      <c r="C19" s="225"/>
      <c r="D19" s="177"/>
      <c r="E19" s="178"/>
      <c r="F19" s="233"/>
      <c r="G19" s="110"/>
      <c r="H19" s="111" t="str">
        <f t="shared" si="2"/>
        <v/>
      </c>
      <c r="I19" s="235"/>
      <c r="J19" s="228">
        <f t="shared" si="3"/>
        <v>0</v>
      </c>
      <c r="K19" s="233"/>
      <c r="L19" s="230">
        <f t="shared" si="4"/>
        <v>0</v>
      </c>
      <c r="M19" s="237" t="str">
        <f t="shared" si="5"/>
        <v/>
      </c>
      <c r="N19" s="228">
        <f t="shared" si="6"/>
        <v>0</v>
      </c>
      <c r="O19" s="113" t="str">
        <f t="shared" si="7"/>
        <v/>
      </c>
      <c r="P19" s="239" t="str">
        <f t="shared" si="8"/>
        <v/>
      </c>
      <c r="Q19" s="108" t="str">
        <f t="shared" si="9"/>
        <v/>
      </c>
      <c r="R19" s="80" t="str">
        <f t="shared" si="1"/>
        <v/>
      </c>
    </row>
    <row r="20" spans="1:18" s="70" customFormat="1" ht="30" customHeight="1" x14ac:dyDescent="0.15">
      <c r="A20" s="22">
        <f t="shared" si="0"/>
        <v>12</v>
      </c>
      <c r="B20" s="225"/>
      <c r="C20" s="225"/>
      <c r="D20" s="177"/>
      <c r="E20" s="178"/>
      <c r="F20" s="233"/>
      <c r="G20" s="110"/>
      <c r="H20" s="111" t="str">
        <f t="shared" si="2"/>
        <v/>
      </c>
      <c r="I20" s="235"/>
      <c r="J20" s="228">
        <f t="shared" si="3"/>
        <v>0</v>
      </c>
      <c r="K20" s="233"/>
      <c r="L20" s="230">
        <f t="shared" si="4"/>
        <v>0</v>
      </c>
      <c r="M20" s="237" t="str">
        <f t="shared" si="5"/>
        <v/>
      </c>
      <c r="N20" s="228">
        <f t="shared" si="6"/>
        <v>0</v>
      </c>
      <c r="O20" s="113" t="str">
        <f t="shared" si="7"/>
        <v/>
      </c>
      <c r="P20" s="239" t="str">
        <f t="shared" si="8"/>
        <v/>
      </c>
      <c r="Q20" s="108" t="str">
        <f t="shared" si="9"/>
        <v/>
      </c>
      <c r="R20" s="80" t="str">
        <f t="shared" si="1"/>
        <v/>
      </c>
    </row>
    <row r="21" spans="1:18" s="70" customFormat="1" ht="30" customHeight="1" x14ac:dyDescent="0.15">
      <c r="A21" s="22">
        <f t="shared" si="0"/>
        <v>13</v>
      </c>
      <c r="B21" s="225"/>
      <c r="C21" s="225"/>
      <c r="D21" s="177"/>
      <c r="E21" s="178"/>
      <c r="F21" s="233"/>
      <c r="G21" s="110"/>
      <c r="H21" s="111" t="str">
        <f t="shared" si="2"/>
        <v/>
      </c>
      <c r="I21" s="235"/>
      <c r="J21" s="228">
        <f t="shared" si="3"/>
        <v>0</v>
      </c>
      <c r="K21" s="233"/>
      <c r="L21" s="230">
        <f t="shared" si="4"/>
        <v>0</v>
      </c>
      <c r="M21" s="237" t="str">
        <f t="shared" si="5"/>
        <v/>
      </c>
      <c r="N21" s="228">
        <f t="shared" si="6"/>
        <v>0</v>
      </c>
      <c r="O21" s="113" t="str">
        <f t="shared" si="7"/>
        <v/>
      </c>
      <c r="P21" s="239" t="str">
        <f t="shared" si="8"/>
        <v/>
      </c>
      <c r="Q21" s="108" t="str">
        <f t="shared" si="9"/>
        <v/>
      </c>
      <c r="R21" s="80" t="str">
        <f t="shared" si="1"/>
        <v/>
      </c>
    </row>
    <row r="22" spans="1:18" s="70" customFormat="1" ht="30" customHeight="1" x14ac:dyDescent="0.15">
      <c r="A22" s="22">
        <f t="shared" si="0"/>
        <v>14</v>
      </c>
      <c r="B22" s="225"/>
      <c r="C22" s="225"/>
      <c r="D22" s="177"/>
      <c r="E22" s="178"/>
      <c r="F22" s="233"/>
      <c r="G22" s="110"/>
      <c r="H22" s="111" t="str">
        <f t="shared" si="2"/>
        <v/>
      </c>
      <c r="I22" s="235"/>
      <c r="J22" s="228">
        <f t="shared" si="3"/>
        <v>0</v>
      </c>
      <c r="K22" s="233"/>
      <c r="L22" s="230">
        <f t="shared" si="4"/>
        <v>0</v>
      </c>
      <c r="M22" s="237" t="str">
        <f t="shared" si="5"/>
        <v/>
      </c>
      <c r="N22" s="228">
        <f t="shared" si="6"/>
        <v>0</v>
      </c>
      <c r="O22" s="113" t="str">
        <f t="shared" si="7"/>
        <v/>
      </c>
      <c r="P22" s="239" t="str">
        <f t="shared" si="8"/>
        <v/>
      </c>
      <c r="Q22" s="108" t="str">
        <f t="shared" si="9"/>
        <v/>
      </c>
      <c r="R22" s="80" t="str">
        <f t="shared" si="1"/>
        <v/>
      </c>
    </row>
    <row r="23" spans="1:18" s="70" customFormat="1" ht="30" customHeight="1" x14ac:dyDescent="0.15">
      <c r="A23" s="22">
        <f t="shared" si="0"/>
        <v>15</v>
      </c>
      <c r="B23" s="225"/>
      <c r="C23" s="225"/>
      <c r="D23" s="177"/>
      <c r="E23" s="178"/>
      <c r="F23" s="233"/>
      <c r="G23" s="110"/>
      <c r="H23" s="111" t="str">
        <f t="shared" si="2"/>
        <v/>
      </c>
      <c r="I23" s="235"/>
      <c r="J23" s="228">
        <f t="shared" si="3"/>
        <v>0</v>
      </c>
      <c r="K23" s="233"/>
      <c r="L23" s="230">
        <f t="shared" si="4"/>
        <v>0</v>
      </c>
      <c r="M23" s="237" t="str">
        <f t="shared" si="5"/>
        <v/>
      </c>
      <c r="N23" s="228">
        <f t="shared" si="6"/>
        <v>0</v>
      </c>
      <c r="O23" s="113" t="str">
        <f t="shared" si="7"/>
        <v/>
      </c>
      <c r="P23" s="239" t="str">
        <f t="shared" si="8"/>
        <v/>
      </c>
      <c r="Q23" s="108" t="str">
        <f t="shared" si="9"/>
        <v/>
      </c>
      <c r="R23" s="80" t="str">
        <f t="shared" si="1"/>
        <v/>
      </c>
    </row>
    <row r="24" spans="1:18" s="70" customFormat="1" ht="30" customHeight="1" x14ac:dyDescent="0.15">
      <c r="A24" s="22">
        <f t="shared" si="0"/>
        <v>16</v>
      </c>
      <c r="B24" s="225"/>
      <c r="C24" s="225"/>
      <c r="D24" s="177"/>
      <c r="E24" s="178"/>
      <c r="F24" s="233"/>
      <c r="G24" s="110"/>
      <c r="H24" s="111" t="str">
        <f t="shared" si="2"/>
        <v/>
      </c>
      <c r="I24" s="235"/>
      <c r="J24" s="228">
        <f t="shared" si="3"/>
        <v>0</v>
      </c>
      <c r="K24" s="233"/>
      <c r="L24" s="230">
        <f t="shared" si="4"/>
        <v>0</v>
      </c>
      <c r="M24" s="237" t="str">
        <f t="shared" si="5"/>
        <v/>
      </c>
      <c r="N24" s="228">
        <f t="shared" si="6"/>
        <v>0</v>
      </c>
      <c r="O24" s="113" t="str">
        <f t="shared" si="7"/>
        <v/>
      </c>
      <c r="P24" s="239" t="str">
        <f t="shared" si="8"/>
        <v/>
      </c>
      <c r="Q24" s="108" t="str">
        <f t="shared" si="9"/>
        <v/>
      </c>
      <c r="R24" s="80" t="str">
        <f t="shared" si="1"/>
        <v/>
      </c>
    </row>
    <row r="25" spans="1:18" s="70" customFormat="1" ht="30" customHeight="1" x14ac:dyDescent="0.15">
      <c r="A25" s="22">
        <f t="shared" si="0"/>
        <v>17</v>
      </c>
      <c r="B25" s="225"/>
      <c r="C25" s="225"/>
      <c r="D25" s="177"/>
      <c r="E25" s="178"/>
      <c r="F25" s="233"/>
      <c r="G25" s="110"/>
      <c r="H25" s="111" t="str">
        <f t="shared" si="2"/>
        <v/>
      </c>
      <c r="I25" s="235"/>
      <c r="J25" s="228">
        <f t="shared" si="3"/>
        <v>0</v>
      </c>
      <c r="K25" s="233"/>
      <c r="L25" s="230">
        <f t="shared" si="4"/>
        <v>0</v>
      </c>
      <c r="M25" s="237" t="str">
        <f t="shared" si="5"/>
        <v/>
      </c>
      <c r="N25" s="228">
        <f t="shared" si="6"/>
        <v>0</v>
      </c>
      <c r="O25" s="113" t="str">
        <f t="shared" si="7"/>
        <v/>
      </c>
      <c r="P25" s="239" t="str">
        <f t="shared" si="8"/>
        <v/>
      </c>
      <c r="Q25" s="108" t="str">
        <f t="shared" si="9"/>
        <v/>
      </c>
      <c r="R25" s="80" t="str">
        <f t="shared" si="1"/>
        <v/>
      </c>
    </row>
    <row r="26" spans="1:18" s="70" customFormat="1" ht="30" customHeight="1" x14ac:dyDescent="0.15">
      <c r="A26" s="22">
        <f t="shared" si="0"/>
        <v>18</v>
      </c>
      <c r="B26" s="225"/>
      <c r="C26" s="225"/>
      <c r="D26" s="177"/>
      <c r="E26" s="178"/>
      <c r="F26" s="233"/>
      <c r="G26" s="110"/>
      <c r="H26" s="111" t="str">
        <f t="shared" si="2"/>
        <v/>
      </c>
      <c r="I26" s="235"/>
      <c r="J26" s="228">
        <f t="shared" si="3"/>
        <v>0</v>
      </c>
      <c r="K26" s="233"/>
      <c r="L26" s="230">
        <f t="shared" si="4"/>
        <v>0</v>
      </c>
      <c r="M26" s="237" t="str">
        <f t="shared" si="5"/>
        <v/>
      </c>
      <c r="N26" s="228">
        <f t="shared" si="6"/>
        <v>0</v>
      </c>
      <c r="O26" s="113" t="str">
        <f t="shared" si="7"/>
        <v/>
      </c>
      <c r="P26" s="239" t="str">
        <f t="shared" si="8"/>
        <v/>
      </c>
      <c r="Q26" s="108" t="str">
        <f t="shared" si="9"/>
        <v/>
      </c>
      <c r="R26" s="80" t="str">
        <f t="shared" si="1"/>
        <v/>
      </c>
    </row>
    <row r="27" spans="1:18" s="70" customFormat="1" ht="30" customHeight="1" x14ac:dyDescent="0.15">
      <c r="A27" s="22">
        <f t="shared" si="0"/>
        <v>19</v>
      </c>
      <c r="B27" s="225"/>
      <c r="C27" s="225"/>
      <c r="D27" s="177"/>
      <c r="E27" s="178"/>
      <c r="F27" s="233"/>
      <c r="G27" s="110"/>
      <c r="H27" s="111" t="str">
        <f t="shared" si="2"/>
        <v/>
      </c>
      <c r="I27" s="235"/>
      <c r="J27" s="228">
        <f t="shared" si="3"/>
        <v>0</v>
      </c>
      <c r="K27" s="233"/>
      <c r="L27" s="230">
        <f t="shared" si="4"/>
        <v>0</v>
      </c>
      <c r="M27" s="237" t="str">
        <f t="shared" si="5"/>
        <v/>
      </c>
      <c r="N27" s="228">
        <f t="shared" si="6"/>
        <v>0</v>
      </c>
      <c r="O27" s="113" t="str">
        <f t="shared" si="7"/>
        <v/>
      </c>
      <c r="P27" s="239" t="str">
        <f t="shared" si="8"/>
        <v/>
      </c>
      <c r="Q27" s="108" t="str">
        <f t="shared" si="9"/>
        <v/>
      </c>
      <c r="R27" s="80" t="str">
        <f t="shared" si="1"/>
        <v/>
      </c>
    </row>
    <row r="28" spans="1:18" s="70" customFormat="1" ht="30" customHeight="1" x14ac:dyDescent="0.15">
      <c r="A28" s="22">
        <f t="shared" si="0"/>
        <v>20</v>
      </c>
      <c r="B28" s="225"/>
      <c r="C28" s="225"/>
      <c r="D28" s="177"/>
      <c r="E28" s="178"/>
      <c r="F28" s="233"/>
      <c r="G28" s="110"/>
      <c r="H28" s="111" t="str">
        <f t="shared" si="2"/>
        <v/>
      </c>
      <c r="I28" s="235"/>
      <c r="J28" s="228">
        <f t="shared" si="3"/>
        <v>0</v>
      </c>
      <c r="K28" s="233"/>
      <c r="L28" s="230">
        <f t="shared" si="4"/>
        <v>0</v>
      </c>
      <c r="M28" s="237" t="str">
        <f t="shared" si="5"/>
        <v/>
      </c>
      <c r="N28" s="228">
        <f t="shared" si="6"/>
        <v>0</v>
      </c>
      <c r="O28" s="113" t="str">
        <f t="shared" si="7"/>
        <v/>
      </c>
      <c r="P28" s="239" t="str">
        <f t="shared" si="8"/>
        <v/>
      </c>
      <c r="Q28" s="108" t="str">
        <f t="shared" si="9"/>
        <v/>
      </c>
      <c r="R28" s="80" t="str">
        <f t="shared" si="1"/>
        <v/>
      </c>
    </row>
    <row r="29" spans="1:18" s="70" customFormat="1" ht="30" customHeight="1" x14ac:dyDescent="0.15">
      <c r="A29" s="22">
        <f t="shared" si="0"/>
        <v>21</v>
      </c>
      <c r="B29" s="225"/>
      <c r="C29" s="225"/>
      <c r="D29" s="177"/>
      <c r="E29" s="178"/>
      <c r="F29" s="233"/>
      <c r="G29" s="110"/>
      <c r="H29" s="111" t="str">
        <f t="shared" si="2"/>
        <v/>
      </c>
      <c r="I29" s="235"/>
      <c r="J29" s="228">
        <f t="shared" si="3"/>
        <v>0</v>
      </c>
      <c r="K29" s="233"/>
      <c r="L29" s="230">
        <f t="shared" si="4"/>
        <v>0</v>
      </c>
      <c r="M29" s="237" t="str">
        <f t="shared" si="5"/>
        <v/>
      </c>
      <c r="N29" s="228">
        <f t="shared" si="6"/>
        <v>0</v>
      </c>
      <c r="O29" s="113" t="str">
        <f t="shared" si="7"/>
        <v/>
      </c>
      <c r="P29" s="239" t="str">
        <f t="shared" si="8"/>
        <v/>
      </c>
      <c r="Q29" s="108" t="str">
        <f t="shared" si="9"/>
        <v/>
      </c>
      <c r="R29" s="80" t="str">
        <f t="shared" si="1"/>
        <v/>
      </c>
    </row>
    <row r="30" spans="1:18" s="70" customFormat="1" ht="30" customHeight="1" x14ac:dyDescent="0.15">
      <c r="A30" s="22">
        <f t="shared" si="0"/>
        <v>22</v>
      </c>
      <c r="B30" s="225"/>
      <c r="C30" s="225"/>
      <c r="D30" s="177"/>
      <c r="E30" s="178"/>
      <c r="F30" s="233"/>
      <c r="G30" s="110"/>
      <c r="H30" s="111" t="str">
        <f t="shared" si="2"/>
        <v/>
      </c>
      <c r="I30" s="235"/>
      <c r="J30" s="228">
        <f t="shared" si="3"/>
        <v>0</v>
      </c>
      <c r="K30" s="233"/>
      <c r="L30" s="230">
        <f t="shared" si="4"/>
        <v>0</v>
      </c>
      <c r="M30" s="237" t="str">
        <f t="shared" si="5"/>
        <v/>
      </c>
      <c r="N30" s="228">
        <f t="shared" si="6"/>
        <v>0</v>
      </c>
      <c r="O30" s="113" t="str">
        <f t="shared" si="7"/>
        <v/>
      </c>
      <c r="P30" s="239" t="str">
        <f t="shared" si="8"/>
        <v/>
      </c>
      <c r="Q30" s="108" t="str">
        <f t="shared" si="9"/>
        <v/>
      </c>
      <c r="R30" s="80" t="str">
        <f t="shared" si="1"/>
        <v/>
      </c>
    </row>
    <row r="31" spans="1:18" s="70" customFormat="1" ht="30" customHeight="1" x14ac:dyDescent="0.15">
      <c r="A31" s="22">
        <f t="shared" si="0"/>
        <v>23</v>
      </c>
      <c r="B31" s="225"/>
      <c r="C31" s="225"/>
      <c r="D31" s="177"/>
      <c r="E31" s="178"/>
      <c r="F31" s="233"/>
      <c r="G31" s="110"/>
      <c r="H31" s="111" t="str">
        <f t="shared" si="2"/>
        <v/>
      </c>
      <c r="I31" s="235"/>
      <c r="J31" s="228">
        <f t="shared" si="3"/>
        <v>0</v>
      </c>
      <c r="K31" s="233"/>
      <c r="L31" s="230">
        <f t="shared" si="4"/>
        <v>0</v>
      </c>
      <c r="M31" s="237" t="str">
        <f t="shared" si="5"/>
        <v/>
      </c>
      <c r="N31" s="228">
        <f t="shared" si="6"/>
        <v>0</v>
      </c>
      <c r="O31" s="113" t="str">
        <f t="shared" si="7"/>
        <v/>
      </c>
      <c r="P31" s="239" t="str">
        <f t="shared" si="8"/>
        <v/>
      </c>
      <c r="Q31" s="108" t="str">
        <f t="shared" si="9"/>
        <v/>
      </c>
      <c r="R31" s="80" t="str">
        <f t="shared" si="1"/>
        <v/>
      </c>
    </row>
    <row r="32" spans="1:18" s="70" customFormat="1" ht="30" customHeight="1" x14ac:dyDescent="0.15">
      <c r="A32" s="22">
        <f t="shared" si="0"/>
        <v>24</v>
      </c>
      <c r="B32" s="225"/>
      <c r="C32" s="225"/>
      <c r="D32" s="177"/>
      <c r="E32" s="178"/>
      <c r="F32" s="233"/>
      <c r="G32" s="110"/>
      <c r="H32" s="111" t="str">
        <f t="shared" si="2"/>
        <v/>
      </c>
      <c r="I32" s="235"/>
      <c r="J32" s="228">
        <f t="shared" si="3"/>
        <v>0</v>
      </c>
      <c r="K32" s="233"/>
      <c r="L32" s="230">
        <f t="shared" si="4"/>
        <v>0</v>
      </c>
      <c r="M32" s="237" t="str">
        <f t="shared" si="5"/>
        <v/>
      </c>
      <c r="N32" s="228">
        <f t="shared" si="6"/>
        <v>0</v>
      </c>
      <c r="O32" s="113" t="str">
        <f t="shared" si="7"/>
        <v/>
      </c>
      <c r="P32" s="239" t="str">
        <f t="shared" si="8"/>
        <v/>
      </c>
      <c r="Q32" s="108" t="str">
        <f t="shared" si="9"/>
        <v/>
      </c>
      <c r="R32" s="80" t="str">
        <f t="shared" si="1"/>
        <v/>
      </c>
    </row>
    <row r="33" spans="1:18" s="70" customFormat="1" ht="30" customHeight="1" x14ac:dyDescent="0.15">
      <c r="A33" s="22">
        <f t="shared" si="0"/>
        <v>25</v>
      </c>
      <c r="B33" s="225"/>
      <c r="C33" s="225"/>
      <c r="D33" s="177"/>
      <c r="E33" s="178"/>
      <c r="F33" s="233"/>
      <c r="G33" s="110"/>
      <c r="H33" s="111" t="str">
        <f t="shared" si="2"/>
        <v/>
      </c>
      <c r="I33" s="235"/>
      <c r="J33" s="228">
        <f t="shared" si="3"/>
        <v>0</v>
      </c>
      <c r="K33" s="233"/>
      <c r="L33" s="230">
        <f t="shared" si="4"/>
        <v>0</v>
      </c>
      <c r="M33" s="237" t="str">
        <f t="shared" si="5"/>
        <v/>
      </c>
      <c r="N33" s="228">
        <f t="shared" si="6"/>
        <v>0</v>
      </c>
      <c r="O33" s="113" t="str">
        <f t="shared" si="7"/>
        <v/>
      </c>
      <c r="P33" s="239" t="str">
        <f t="shared" si="8"/>
        <v/>
      </c>
      <c r="Q33" s="108" t="str">
        <f t="shared" si="9"/>
        <v/>
      </c>
      <c r="R33" s="80" t="str">
        <f t="shared" si="1"/>
        <v/>
      </c>
    </row>
    <row r="34" spans="1:18" s="70" customFormat="1" ht="30" customHeight="1" x14ac:dyDescent="0.15">
      <c r="A34" s="22">
        <f t="shared" si="0"/>
        <v>26</v>
      </c>
      <c r="B34" s="225"/>
      <c r="C34" s="225"/>
      <c r="D34" s="177"/>
      <c r="E34" s="178"/>
      <c r="F34" s="233"/>
      <c r="G34" s="110"/>
      <c r="H34" s="111" t="str">
        <f t="shared" si="2"/>
        <v/>
      </c>
      <c r="I34" s="235"/>
      <c r="J34" s="228">
        <f t="shared" si="3"/>
        <v>0</v>
      </c>
      <c r="K34" s="233"/>
      <c r="L34" s="230">
        <f t="shared" si="4"/>
        <v>0</v>
      </c>
      <c r="M34" s="237" t="str">
        <f t="shared" si="5"/>
        <v/>
      </c>
      <c r="N34" s="228">
        <f t="shared" si="6"/>
        <v>0</v>
      </c>
      <c r="O34" s="113" t="str">
        <f t="shared" si="7"/>
        <v/>
      </c>
      <c r="P34" s="239" t="str">
        <f t="shared" si="8"/>
        <v/>
      </c>
      <c r="Q34" s="108" t="str">
        <f t="shared" si="9"/>
        <v/>
      </c>
      <c r="R34" s="80" t="str">
        <f t="shared" si="1"/>
        <v/>
      </c>
    </row>
    <row r="35" spans="1:18" s="70" customFormat="1" ht="30" customHeight="1" x14ac:dyDescent="0.15">
      <c r="A35" s="22">
        <f t="shared" si="0"/>
        <v>27</v>
      </c>
      <c r="B35" s="225"/>
      <c r="C35" s="225"/>
      <c r="D35" s="177"/>
      <c r="E35" s="178"/>
      <c r="F35" s="233"/>
      <c r="G35" s="110"/>
      <c r="H35" s="111" t="str">
        <f t="shared" si="2"/>
        <v/>
      </c>
      <c r="I35" s="235"/>
      <c r="J35" s="228">
        <f t="shared" si="3"/>
        <v>0</v>
      </c>
      <c r="K35" s="233"/>
      <c r="L35" s="230">
        <f t="shared" si="4"/>
        <v>0</v>
      </c>
      <c r="M35" s="237" t="str">
        <f t="shared" si="5"/>
        <v/>
      </c>
      <c r="N35" s="228">
        <f t="shared" si="6"/>
        <v>0</v>
      </c>
      <c r="O35" s="113" t="str">
        <f t="shared" si="7"/>
        <v/>
      </c>
      <c r="P35" s="239" t="str">
        <f t="shared" si="8"/>
        <v/>
      </c>
      <c r="Q35" s="108" t="str">
        <f t="shared" si="9"/>
        <v/>
      </c>
      <c r="R35" s="80" t="str">
        <f t="shared" si="1"/>
        <v/>
      </c>
    </row>
    <row r="36" spans="1:18" s="70" customFormat="1" ht="30" customHeight="1" x14ac:dyDescent="0.15">
      <c r="A36" s="22">
        <f t="shared" si="0"/>
        <v>28</v>
      </c>
      <c r="B36" s="225"/>
      <c r="C36" s="225"/>
      <c r="D36" s="177"/>
      <c r="E36" s="178"/>
      <c r="F36" s="233"/>
      <c r="G36" s="110"/>
      <c r="H36" s="111" t="str">
        <f t="shared" si="2"/>
        <v/>
      </c>
      <c r="I36" s="235"/>
      <c r="J36" s="228">
        <f t="shared" si="3"/>
        <v>0</v>
      </c>
      <c r="K36" s="233"/>
      <c r="L36" s="230">
        <f t="shared" si="4"/>
        <v>0</v>
      </c>
      <c r="M36" s="237" t="str">
        <f t="shared" si="5"/>
        <v/>
      </c>
      <c r="N36" s="228">
        <f t="shared" si="6"/>
        <v>0</v>
      </c>
      <c r="O36" s="113" t="str">
        <f t="shared" si="7"/>
        <v/>
      </c>
      <c r="P36" s="239" t="str">
        <f t="shared" si="8"/>
        <v/>
      </c>
      <c r="Q36" s="108" t="str">
        <f t="shared" si="9"/>
        <v/>
      </c>
      <c r="R36" s="80" t="str">
        <f t="shared" si="1"/>
        <v/>
      </c>
    </row>
    <row r="37" spans="1:18" s="70" customFormat="1" ht="30" customHeight="1" x14ac:dyDescent="0.15">
      <c r="A37" s="22">
        <f t="shared" si="0"/>
        <v>29</v>
      </c>
      <c r="B37" s="225"/>
      <c r="C37" s="225"/>
      <c r="D37" s="177"/>
      <c r="E37" s="178"/>
      <c r="F37" s="233"/>
      <c r="G37" s="110"/>
      <c r="H37" s="111" t="str">
        <f t="shared" si="2"/>
        <v/>
      </c>
      <c r="I37" s="235"/>
      <c r="J37" s="228">
        <f t="shared" si="3"/>
        <v>0</v>
      </c>
      <c r="K37" s="233"/>
      <c r="L37" s="230">
        <f t="shared" si="4"/>
        <v>0</v>
      </c>
      <c r="M37" s="237" t="str">
        <f t="shared" si="5"/>
        <v/>
      </c>
      <c r="N37" s="228">
        <f t="shared" si="6"/>
        <v>0</v>
      </c>
      <c r="O37" s="113" t="str">
        <f t="shared" si="7"/>
        <v/>
      </c>
      <c r="P37" s="239" t="str">
        <f t="shared" si="8"/>
        <v/>
      </c>
      <c r="Q37" s="108" t="str">
        <f t="shared" si="9"/>
        <v/>
      </c>
      <c r="R37" s="80" t="str">
        <f t="shared" si="1"/>
        <v/>
      </c>
    </row>
    <row r="38" spans="1:18" s="70" customFormat="1" ht="30" customHeight="1" x14ac:dyDescent="0.15">
      <c r="A38" s="22">
        <f t="shared" si="0"/>
        <v>30</v>
      </c>
      <c r="B38" s="225"/>
      <c r="C38" s="225"/>
      <c r="D38" s="177"/>
      <c r="E38" s="178"/>
      <c r="F38" s="233"/>
      <c r="G38" s="110"/>
      <c r="H38" s="111" t="str">
        <f t="shared" si="2"/>
        <v/>
      </c>
      <c r="I38" s="235"/>
      <c r="J38" s="228">
        <f t="shared" si="3"/>
        <v>0</v>
      </c>
      <c r="K38" s="233"/>
      <c r="L38" s="230">
        <f t="shared" si="4"/>
        <v>0</v>
      </c>
      <c r="M38" s="237" t="str">
        <f t="shared" si="5"/>
        <v/>
      </c>
      <c r="N38" s="228">
        <f t="shared" si="6"/>
        <v>0</v>
      </c>
      <c r="O38" s="113" t="str">
        <f t="shared" si="7"/>
        <v/>
      </c>
      <c r="P38" s="239" t="str">
        <f t="shared" si="8"/>
        <v/>
      </c>
      <c r="Q38" s="108" t="str">
        <f t="shared" si="9"/>
        <v/>
      </c>
      <c r="R38" s="80" t="str">
        <f t="shared" si="1"/>
        <v/>
      </c>
    </row>
    <row r="39" spans="1:18" s="70" customFormat="1" ht="30" customHeight="1" x14ac:dyDescent="0.15">
      <c r="A39" s="22">
        <f t="shared" si="0"/>
        <v>31</v>
      </c>
      <c r="B39" s="225"/>
      <c r="C39" s="225"/>
      <c r="D39" s="177"/>
      <c r="E39" s="178"/>
      <c r="F39" s="233"/>
      <c r="G39" s="110"/>
      <c r="H39" s="111" t="str">
        <f t="shared" si="2"/>
        <v/>
      </c>
      <c r="I39" s="235"/>
      <c r="J39" s="228">
        <f t="shared" si="3"/>
        <v>0</v>
      </c>
      <c r="K39" s="233"/>
      <c r="L39" s="230">
        <f t="shared" si="4"/>
        <v>0</v>
      </c>
      <c r="M39" s="237" t="str">
        <f t="shared" si="5"/>
        <v/>
      </c>
      <c r="N39" s="228">
        <f t="shared" si="6"/>
        <v>0</v>
      </c>
      <c r="O39" s="113" t="str">
        <f t="shared" si="7"/>
        <v/>
      </c>
      <c r="P39" s="239" t="str">
        <f t="shared" si="8"/>
        <v/>
      </c>
      <c r="Q39" s="108" t="str">
        <f t="shared" si="9"/>
        <v/>
      </c>
      <c r="R39" s="80" t="str">
        <f t="shared" si="1"/>
        <v/>
      </c>
    </row>
    <row r="40" spans="1:18" s="70" customFormat="1" ht="30" customHeight="1" x14ac:dyDescent="0.15">
      <c r="A40" s="22">
        <f t="shared" si="0"/>
        <v>32</v>
      </c>
      <c r="B40" s="225"/>
      <c r="C40" s="225"/>
      <c r="D40" s="177"/>
      <c r="E40" s="178"/>
      <c r="F40" s="233"/>
      <c r="G40" s="110"/>
      <c r="H40" s="111" t="str">
        <f t="shared" si="2"/>
        <v/>
      </c>
      <c r="I40" s="235"/>
      <c r="J40" s="228">
        <f t="shared" si="3"/>
        <v>0</v>
      </c>
      <c r="K40" s="233"/>
      <c r="L40" s="230">
        <f t="shared" si="4"/>
        <v>0</v>
      </c>
      <c r="M40" s="237" t="str">
        <f t="shared" si="5"/>
        <v/>
      </c>
      <c r="N40" s="228">
        <f t="shared" si="6"/>
        <v>0</v>
      </c>
      <c r="O40" s="113" t="str">
        <f t="shared" si="7"/>
        <v/>
      </c>
      <c r="P40" s="239" t="str">
        <f t="shared" si="8"/>
        <v/>
      </c>
      <c r="Q40" s="108" t="str">
        <f t="shared" si="9"/>
        <v/>
      </c>
      <c r="R40" s="80" t="str">
        <f t="shared" si="1"/>
        <v/>
      </c>
    </row>
    <row r="41" spans="1:18" s="70" customFormat="1" ht="30" customHeight="1" x14ac:dyDescent="0.15">
      <c r="A41" s="22">
        <f t="shared" si="0"/>
        <v>33</v>
      </c>
      <c r="B41" s="225"/>
      <c r="C41" s="225"/>
      <c r="D41" s="177"/>
      <c r="E41" s="178"/>
      <c r="F41" s="233"/>
      <c r="G41" s="110"/>
      <c r="H41" s="111" t="str">
        <f t="shared" si="2"/>
        <v/>
      </c>
      <c r="I41" s="235"/>
      <c r="J41" s="228">
        <f t="shared" si="3"/>
        <v>0</v>
      </c>
      <c r="K41" s="233"/>
      <c r="L41" s="230">
        <f t="shared" si="4"/>
        <v>0</v>
      </c>
      <c r="M41" s="237" t="str">
        <f t="shared" si="5"/>
        <v/>
      </c>
      <c r="N41" s="228">
        <f t="shared" si="6"/>
        <v>0</v>
      </c>
      <c r="O41" s="113" t="str">
        <f t="shared" si="7"/>
        <v/>
      </c>
      <c r="P41" s="239" t="str">
        <f t="shared" si="8"/>
        <v/>
      </c>
      <c r="Q41" s="108" t="str">
        <f t="shared" si="9"/>
        <v/>
      </c>
      <c r="R41" s="80" t="str">
        <f t="shared" si="1"/>
        <v/>
      </c>
    </row>
    <row r="42" spans="1:18" s="70" customFormat="1" ht="30" customHeight="1" x14ac:dyDescent="0.15">
      <c r="A42" s="22">
        <f t="shared" si="0"/>
        <v>34</v>
      </c>
      <c r="B42" s="225"/>
      <c r="C42" s="225"/>
      <c r="D42" s="177"/>
      <c r="E42" s="178"/>
      <c r="F42" s="233"/>
      <c r="G42" s="110"/>
      <c r="H42" s="111" t="str">
        <f t="shared" si="2"/>
        <v/>
      </c>
      <c r="I42" s="235"/>
      <c r="J42" s="228">
        <f t="shared" si="3"/>
        <v>0</v>
      </c>
      <c r="K42" s="233"/>
      <c r="L42" s="230">
        <f t="shared" si="4"/>
        <v>0</v>
      </c>
      <c r="M42" s="237" t="str">
        <f t="shared" si="5"/>
        <v/>
      </c>
      <c r="N42" s="228">
        <f t="shared" si="6"/>
        <v>0</v>
      </c>
      <c r="O42" s="113" t="str">
        <f t="shared" si="7"/>
        <v/>
      </c>
      <c r="P42" s="239" t="str">
        <f t="shared" si="8"/>
        <v/>
      </c>
      <c r="Q42" s="108" t="str">
        <f t="shared" si="9"/>
        <v/>
      </c>
      <c r="R42" s="80" t="str">
        <f t="shared" si="1"/>
        <v/>
      </c>
    </row>
    <row r="43" spans="1:18" s="70" customFormat="1" ht="30" customHeight="1" x14ac:dyDescent="0.15">
      <c r="A43" s="22">
        <f t="shared" si="0"/>
        <v>35</v>
      </c>
      <c r="B43" s="225"/>
      <c r="C43" s="225"/>
      <c r="D43" s="177"/>
      <c r="E43" s="178"/>
      <c r="F43" s="233"/>
      <c r="G43" s="110"/>
      <c r="H43" s="111" t="str">
        <f t="shared" si="2"/>
        <v/>
      </c>
      <c r="I43" s="235"/>
      <c r="J43" s="228">
        <f t="shared" si="3"/>
        <v>0</v>
      </c>
      <c r="K43" s="233"/>
      <c r="L43" s="230">
        <f t="shared" si="4"/>
        <v>0</v>
      </c>
      <c r="M43" s="237" t="str">
        <f t="shared" si="5"/>
        <v/>
      </c>
      <c r="N43" s="228">
        <f t="shared" si="6"/>
        <v>0</v>
      </c>
      <c r="O43" s="113" t="str">
        <f t="shared" si="7"/>
        <v/>
      </c>
      <c r="P43" s="239" t="str">
        <f t="shared" si="8"/>
        <v/>
      </c>
      <c r="Q43" s="108" t="str">
        <f t="shared" si="9"/>
        <v/>
      </c>
      <c r="R43" s="80" t="str">
        <f t="shared" si="1"/>
        <v/>
      </c>
    </row>
    <row r="44" spans="1:18" s="70" customFormat="1" ht="30" customHeight="1" x14ac:dyDescent="0.15">
      <c r="A44" s="22">
        <f t="shared" si="0"/>
        <v>36</v>
      </c>
      <c r="B44" s="225"/>
      <c r="C44" s="225"/>
      <c r="D44" s="177"/>
      <c r="E44" s="178"/>
      <c r="F44" s="233"/>
      <c r="G44" s="110"/>
      <c r="H44" s="111" t="str">
        <f t="shared" si="2"/>
        <v/>
      </c>
      <c r="I44" s="235"/>
      <c r="J44" s="228">
        <f t="shared" si="3"/>
        <v>0</v>
      </c>
      <c r="K44" s="233"/>
      <c r="L44" s="230">
        <f t="shared" si="4"/>
        <v>0</v>
      </c>
      <c r="M44" s="237" t="str">
        <f t="shared" si="5"/>
        <v/>
      </c>
      <c r="N44" s="228">
        <f t="shared" si="6"/>
        <v>0</v>
      </c>
      <c r="O44" s="113" t="str">
        <f t="shared" si="7"/>
        <v/>
      </c>
      <c r="P44" s="239" t="str">
        <f t="shared" si="8"/>
        <v/>
      </c>
      <c r="Q44" s="108" t="str">
        <f t="shared" si="9"/>
        <v/>
      </c>
      <c r="R44" s="80" t="str">
        <f t="shared" si="1"/>
        <v/>
      </c>
    </row>
    <row r="45" spans="1:18" s="70" customFormat="1" ht="30" customHeight="1" x14ac:dyDescent="0.15">
      <c r="A45" s="22">
        <f t="shared" si="0"/>
        <v>37</v>
      </c>
      <c r="B45" s="225"/>
      <c r="C45" s="225"/>
      <c r="D45" s="177"/>
      <c r="E45" s="178"/>
      <c r="F45" s="233"/>
      <c r="G45" s="110"/>
      <c r="H45" s="111" t="str">
        <f t="shared" si="2"/>
        <v/>
      </c>
      <c r="I45" s="235"/>
      <c r="J45" s="228">
        <f t="shared" si="3"/>
        <v>0</v>
      </c>
      <c r="K45" s="233"/>
      <c r="L45" s="230">
        <f t="shared" si="4"/>
        <v>0</v>
      </c>
      <c r="M45" s="237" t="str">
        <f t="shared" si="5"/>
        <v/>
      </c>
      <c r="N45" s="228">
        <f t="shared" si="6"/>
        <v>0</v>
      </c>
      <c r="O45" s="113" t="str">
        <f t="shared" si="7"/>
        <v/>
      </c>
      <c r="P45" s="239" t="str">
        <f t="shared" si="8"/>
        <v/>
      </c>
      <c r="Q45" s="108" t="str">
        <f t="shared" si="9"/>
        <v/>
      </c>
      <c r="R45" s="80" t="str">
        <f t="shared" si="1"/>
        <v/>
      </c>
    </row>
    <row r="46" spans="1:18" s="70" customFormat="1" ht="30" customHeight="1" x14ac:dyDescent="0.15">
      <c r="A46" s="22">
        <f t="shared" si="0"/>
        <v>38</v>
      </c>
      <c r="B46" s="225"/>
      <c r="C46" s="225"/>
      <c r="D46" s="177"/>
      <c r="E46" s="178"/>
      <c r="F46" s="233"/>
      <c r="G46" s="110"/>
      <c r="H46" s="111" t="str">
        <f t="shared" si="2"/>
        <v/>
      </c>
      <c r="I46" s="235"/>
      <c r="J46" s="228">
        <f t="shared" si="3"/>
        <v>0</v>
      </c>
      <c r="K46" s="233"/>
      <c r="L46" s="230">
        <f t="shared" si="4"/>
        <v>0</v>
      </c>
      <c r="M46" s="237" t="str">
        <f t="shared" si="5"/>
        <v/>
      </c>
      <c r="N46" s="228">
        <f t="shared" si="6"/>
        <v>0</v>
      </c>
      <c r="O46" s="113" t="str">
        <f t="shared" si="7"/>
        <v/>
      </c>
      <c r="P46" s="239" t="str">
        <f t="shared" si="8"/>
        <v/>
      </c>
      <c r="Q46" s="108" t="str">
        <f t="shared" si="9"/>
        <v/>
      </c>
      <c r="R46" s="80" t="str">
        <f t="shared" si="1"/>
        <v/>
      </c>
    </row>
    <row r="47" spans="1:18" s="70" customFormat="1" ht="30" customHeight="1" x14ac:dyDescent="0.15">
      <c r="A47" s="22">
        <f t="shared" si="0"/>
        <v>39</v>
      </c>
      <c r="B47" s="225"/>
      <c r="C47" s="225"/>
      <c r="D47" s="177"/>
      <c r="E47" s="178"/>
      <c r="F47" s="233"/>
      <c r="G47" s="110"/>
      <c r="H47" s="111" t="str">
        <f t="shared" si="2"/>
        <v/>
      </c>
      <c r="I47" s="235"/>
      <c r="J47" s="228">
        <f t="shared" si="3"/>
        <v>0</v>
      </c>
      <c r="K47" s="233"/>
      <c r="L47" s="230">
        <f t="shared" si="4"/>
        <v>0</v>
      </c>
      <c r="M47" s="237" t="str">
        <f t="shared" si="5"/>
        <v/>
      </c>
      <c r="N47" s="228">
        <f t="shared" si="6"/>
        <v>0</v>
      </c>
      <c r="O47" s="113" t="str">
        <f t="shared" si="7"/>
        <v/>
      </c>
      <c r="P47" s="239" t="str">
        <f t="shared" si="8"/>
        <v/>
      </c>
      <c r="Q47" s="108" t="str">
        <f t="shared" si="9"/>
        <v/>
      </c>
      <c r="R47" s="80" t="str">
        <f t="shared" si="1"/>
        <v/>
      </c>
    </row>
    <row r="48" spans="1:18" s="70" customFormat="1" ht="30" customHeight="1" x14ac:dyDescent="0.15">
      <c r="A48" s="22">
        <f t="shared" si="0"/>
        <v>40</v>
      </c>
      <c r="B48" s="225"/>
      <c r="C48" s="225"/>
      <c r="D48" s="177"/>
      <c r="E48" s="178"/>
      <c r="F48" s="233"/>
      <c r="G48" s="110"/>
      <c r="H48" s="111" t="str">
        <f t="shared" si="2"/>
        <v/>
      </c>
      <c r="I48" s="235"/>
      <c r="J48" s="228">
        <f t="shared" si="3"/>
        <v>0</v>
      </c>
      <c r="K48" s="233"/>
      <c r="L48" s="230">
        <f t="shared" si="4"/>
        <v>0</v>
      </c>
      <c r="M48" s="237" t="str">
        <f t="shared" si="5"/>
        <v/>
      </c>
      <c r="N48" s="228">
        <f t="shared" si="6"/>
        <v>0</v>
      </c>
      <c r="O48" s="113" t="str">
        <f t="shared" si="7"/>
        <v/>
      </c>
      <c r="P48" s="239" t="str">
        <f t="shared" si="8"/>
        <v/>
      </c>
      <c r="Q48" s="108" t="str">
        <f t="shared" si="9"/>
        <v/>
      </c>
      <c r="R48" s="80" t="str">
        <f t="shared" si="1"/>
        <v/>
      </c>
    </row>
    <row r="49" spans="1:18" s="70" customFormat="1" ht="30" customHeight="1" x14ac:dyDescent="0.15">
      <c r="A49" s="22">
        <f t="shared" si="0"/>
        <v>41</v>
      </c>
      <c r="B49" s="225"/>
      <c r="C49" s="225"/>
      <c r="D49" s="177"/>
      <c r="E49" s="178"/>
      <c r="F49" s="233"/>
      <c r="G49" s="110"/>
      <c r="H49" s="111" t="str">
        <f t="shared" si="2"/>
        <v/>
      </c>
      <c r="I49" s="235"/>
      <c r="J49" s="228">
        <f t="shared" si="3"/>
        <v>0</v>
      </c>
      <c r="K49" s="233"/>
      <c r="L49" s="230">
        <f t="shared" si="4"/>
        <v>0</v>
      </c>
      <c r="M49" s="237" t="str">
        <f t="shared" si="5"/>
        <v/>
      </c>
      <c r="N49" s="228">
        <f t="shared" si="6"/>
        <v>0</v>
      </c>
      <c r="O49" s="113" t="str">
        <f t="shared" si="7"/>
        <v/>
      </c>
      <c r="P49" s="239" t="str">
        <f t="shared" si="8"/>
        <v/>
      </c>
      <c r="Q49" s="108" t="str">
        <f t="shared" si="9"/>
        <v/>
      </c>
      <c r="R49" s="80" t="str">
        <f t="shared" si="1"/>
        <v/>
      </c>
    </row>
    <row r="50" spans="1:18" s="70" customFormat="1" ht="30" customHeight="1" x14ac:dyDescent="0.15">
      <c r="A50" s="22">
        <f t="shared" si="0"/>
        <v>42</v>
      </c>
      <c r="B50" s="225"/>
      <c r="C50" s="225"/>
      <c r="D50" s="177"/>
      <c r="E50" s="178"/>
      <c r="F50" s="233"/>
      <c r="G50" s="110"/>
      <c r="H50" s="111" t="str">
        <f t="shared" si="2"/>
        <v/>
      </c>
      <c r="I50" s="235"/>
      <c r="J50" s="228">
        <f t="shared" si="3"/>
        <v>0</v>
      </c>
      <c r="K50" s="233"/>
      <c r="L50" s="230">
        <f t="shared" si="4"/>
        <v>0</v>
      </c>
      <c r="M50" s="237" t="str">
        <f t="shared" si="5"/>
        <v/>
      </c>
      <c r="N50" s="228">
        <f t="shared" si="6"/>
        <v>0</v>
      </c>
      <c r="O50" s="113" t="str">
        <f t="shared" si="7"/>
        <v/>
      </c>
      <c r="P50" s="239" t="str">
        <f t="shared" si="8"/>
        <v/>
      </c>
      <c r="Q50" s="108" t="str">
        <f t="shared" si="9"/>
        <v/>
      </c>
      <c r="R50" s="80" t="str">
        <f t="shared" si="1"/>
        <v/>
      </c>
    </row>
    <row r="51" spans="1:18" s="70" customFormat="1" ht="30" customHeight="1" x14ac:dyDescent="0.15">
      <c r="A51" s="22">
        <f t="shared" si="0"/>
        <v>43</v>
      </c>
      <c r="B51" s="225"/>
      <c r="C51" s="225"/>
      <c r="D51" s="177"/>
      <c r="E51" s="178"/>
      <c r="F51" s="233"/>
      <c r="G51" s="110"/>
      <c r="H51" s="111" t="str">
        <f t="shared" si="2"/>
        <v/>
      </c>
      <c r="I51" s="235"/>
      <c r="J51" s="228">
        <f t="shared" si="3"/>
        <v>0</v>
      </c>
      <c r="K51" s="233"/>
      <c r="L51" s="230">
        <f t="shared" si="4"/>
        <v>0</v>
      </c>
      <c r="M51" s="237" t="str">
        <f t="shared" si="5"/>
        <v/>
      </c>
      <c r="N51" s="228">
        <f t="shared" si="6"/>
        <v>0</v>
      </c>
      <c r="O51" s="113" t="str">
        <f t="shared" si="7"/>
        <v/>
      </c>
      <c r="P51" s="239" t="str">
        <f t="shared" si="8"/>
        <v/>
      </c>
      <c r="Q51" s="108" t="str">
        <f t="shared" si="9"/>
        <v/>
      </c>
      <c r="R51" s="80" t="str">
        <f t="shared" si="1"/>
        <v/>
      </c>
    </row>
    <row r="52" spans="1:18" s="70" customFormat="1" ht="30" customHeight="1" x14ac:dyDescent="0.15">
      <c r="A52" s="22">
        <f t="shared" si="0"/>
        <v>44</v>
      </c>
      <c r="B52" s="225"/>
      <c r="C52" s="225"/>
      <c r="D52" s="177"/>
      <c r="E52" s="178"/>
      <c r="F52" s="233"/>
      <c r="G52" s="110"/>
      <c r="H52" s="111" t="str">
        <f t="shared" si="2"/>
        <v/>
      </c>
      <c r="I52" s="235"/>
      <c r="J52" s="228">
        <f t="shared" si="3"/>
        <v>0</v>
      </c>
      <c r="K52" s="233"/>
      <c r="L52" s="230">
        <f t="shared" si="4"/>
        <v>0</v>
      </c>
      <c r="M52" s="237" t="str">
        <f t="shared" si="5"/>
        <v/>
      </c>
      <c r="N52" s="228">
        <f t="shared" si="6"/>
        <v>0</v>
      </c>
      <c r="O52" s="113" t="str">
        <f t="shared" si="7"/>
        <v/>
      </c>
      <c r="P52" s="239" t="str">
        <f t="shared" si="8"/>
        <v/>
      </c>
      <c r="Q52" s="108" t="str">
        <f t="shared" si="9"/>
        <v/>
      </c>
      <c r="R52" s="80" t="str">
        <f t="shared" si="1"/>
        <v/>
      </c>
    </row>
    <row r="53" spans="1:18" s="70" customFormat="1" ht="30" customHeight="1" x14ac:dyDescent="0.15">
      <c r="A53" s="22">
        <f t="shared" si="0"/>
        <v>45</v>
      </c>
      <c r="B53" s="225"/>
      <c r="C53" s="225"/>
      <c r="D53" s="177"/>
      <c r="E53" s="178"/>
      <c r="F53" s="233"/>
      <c r="G53" s="110"/>
      <c r="H53" s="111" t="str">
        <f t="shared" si="2"/>
        <v/>
      </c>
      <c r="I53" s="235"/>
      <c r="J53" s="228">
        <f t="shared" si="3"/>
        <v>0</v>
      </c>
      <c r="K53" s="233"/>
      <c r="L53" s="230">
        <f t="shared" si="4"/>
        <v>0</v>
      </c>
      <c r="M53" s="237" t="str">
        <f t="shared" si="5"/>
        <v/>
      </c>
      <c r="N53" s="228">
        <f t="shared" si="6"/>
        <v>0</v>
      </c>
      <c r="O53" s="113" t="str">
        <f t="shared" si="7"/>
        <v/>
      </c>
      <c r="P53" s="239" t="str">
        <f t="shared" si="8"/>
        <v/>
      </c>
      <c r="Q53" s="108" t="str">
        <f t="shared" si="9"/>
        <v/>
      </c>
      <c r="R53" s="80" t="str">
        <f t="shared" si="1"/>
        <v/>
      </c>
    </row>
    <row r="54" spans="1:18" s="70" customFormat="1" ht="30" customHeight="1" x14ac:dyDescent="0.15">
      <c r="A54" s="22">
        <f t="shared" si="0"/>
        <v>46</v>
      </c>
      <c r="B54" s="225"/>
      <c r="C54" s="225"/>
      <c r="D54" s="177"/>
      <c r="E54" s="178"/>
      <c r="F54" s="233"/>
      <c r="G54" s="110"/>
      <c r="H54" s="111" t="str">
        <f t="shared" si="2"/>
        <v/>
      </c>
      <c r="I54" s="235"/>
      <c r="J54" s="228">
        <f t="shared" si="3"/>
        <v>0</v>
      </c>
      <c r="K54" s="233"/>
      <c r="L54" s="230">
        <f t="shared" si="4"/>
        <v>0</v>
      </c>
      <c r="M54" s="237" t="str">
        <f t="shared" si="5"/>
        <v/>
      </c>
      <c r="N54" s="228">
        <f t="shared" si="6"/>
        <v>0</v>
      </c>
      <c r="O54" s="113" t="str">
        <f t="shared" si="7"/>
        <v/>
      </c>
      <c r="P54" s="239" t="str">
        <f t="shared" si="8"/>
        <v/>
      </c>
      <c r="Q54" s="108" t="str">
        <f t="shared" si="9"/>
        <v/>
      </c>
      <c r="R54" s="80" t="str">
        <f t="shared" si="1"/>
        <v/>
      </c>
    </row>
    <row r="55" spans="1:18" s="70" customFormat="1" ht="30" customHeight="1" x14ac:dyDescent="0.15">
      <c r="A55" s="22">
        <f t="shared" si="0"/>
        <v>47</v>
      </c>
      <c r="B55" s="225"/>
      <c r="C55" s="225"/>
      <c r="D55" s="177"/>
      <c r="E55" s="178"/>
      <c r="F55" s="233"/>
      <c r="G55" s="110"/>
      <c r="H55" s="111" t="str">
        <f t="shared" si="2"/>
        <v/>
      </c>
      <c r="I55" s="235"/>
      <c r="J55" s="228">
        <f t="shared" si="3"/>
        <v>0</v>
      </c>
      <c r="K55" s="233"/>
      <c r="L55" s="230">
        <f t="shared" si="4"/>
        <v>0</v>
      </c>
      <c r="M55" s="237" t="str">
        <f t="shared" si="5"/>
        <v/>
      </c>
      <c r="N55" s="228">
        <f t="shared" si="6"/>
        <v>0</v>
      </c>
      <c r="O55" s="113" t="str">
        <f t="shared" si="7"/>
        <v/>
      </c>
      <c r="P55" s="239" t="str">
        <f t="shared" si="8"/>
        <v/>
      </c>
      <c r="Q55" s="108" t="str">
        <f t="shared" si="9"/>
        <v/>
      </c>
      <c r="R55" s="80" t="str">
        <f t="shared" si="1"/>
        <v/>
      </c>
    </row>
    <row r="56" spans="1:18" s="70" customFormat="1" ht="30" customHeight="1" x14ac:dyDescent="0.15">
      <c r="A56" s="22">
        <f t="shared" si="0"/>
        <v>48</v>
      </c>
      <c r="B56" s="225"/>
      <c r="C56" s="225"/>
      <c r="D56" s="177"/>
      <c r="E56" s="178"/>
      <c r="F56" s="233"/>
      <c r="G56" s="110"/>
      <c r="H56" s="111" t="str">
        <f t="shared" si="2"/>
        <v/>
      </c>
      <c r="I56" s="235"/>
      <c r="J56" s="228">
        <f t="shared" si="3"/>
        <v>0</v>
      </c>
      <c r="K56" s="233"/>
      <c r="L56" s="230">
        <f t="shared" si="4"/>
        <v>0</v>
      </c>
      <c r="M56" s="237" t="str">
        <f t="shared" si="5"/>
        <v/>
      </c>
      <c r="N56" s="228">
        <f t="shared" si="6"/>
        <v>0</v>
      </c>
      <c r="O56" s="113" t="str">
        <f t="shared" si="7"/>
        <v/>
      </c>
      <c r="P56" s="239" t="str">
        <f t="shared" si="8"/>
        <v/>
      </c>
      <c r="Q56" s="108" t="str">
        <f t="shared" si="9"/>
        <v/>
      </c>
      <c r="R56" s="80" t="str">
        <f t="shared" si="1"/>
        <v/>
      </c>
    </row>
    <row r="57" spans="1:18" s="70" customFormat="1" ht="30" customHeight="1" x14ac:dyDescent="0.15">
      <c r="A57" s="22">
        <f t="shared" si="0"/>
        <v>49</v>
      </c>
      <c r="B57" s="225"/>
      <c r="C57" s="225"/>
      <c r="D57" s="177"/>
      <c r="E57" s="178"/>
      <c r="F57" s="233"/>
      <c r="G57" s="110"/>
      <c r="H57" s="111" t="str">
        <f t="shared" si="2"/>
        <v/>
      </c>
      <c r="I57" s="235"/>
      <c r="J57" s="228">
        <f t="shared" si="3"/>
        <v>0</v>
      </c>
      <c r="K57" s="233"/>
      <c r="L57" s="230">
        <f t="shared" si="4"/>
        <v>0</v>
      </c>
      <c r="M57" s="237" t="str">
        <f t="shared" si="5"/>
        <v/>
      </c>
      <c r="N57" s="228">
        <f t="shared" si="6"/>
        <v>0</v>
      </c>
      <c r="O57" s="113" t="str">
        <f t="shared" si="7"/>
        <v/>
      </c>
      <c r="P57" s="239" t="str">
        <f t="shared" si="8"/>
        <v/>
      </c>
      <c r="Q57" s="108" t="str">
        <f t="shared" si="9"/>
        <v/>
      </c>
      <c r="R57" s="80" t="str">
        <f t="shared" si="1"/>
        <v/>
      </c>
    </row>
    <row r="58" spans="1:18" s="70" customFormat="1" ht="30" customHeight="1" x14ac:dyDescent="0.15">
      <c r="A58" s="22">
        <f t="shared" si="0"/>
        <v>50</v>
      </c>
      <c r="B58" s="225"/>
      <c r="C58" s="225"/>
      <c r="D58" s="177"/>
      <c r="E58" s="178"/>
      <c r="F58" s="233"/>
      <c r="G58" s="110"/>
      <c r="H58" s="111" t="str">
        <f t="shared" si="2"/>
        <v/>
      </c>
      <c r="I58" s="235"/>
      <c r="J58" s="228">
        <f t="shared" si="3"/>
        <v>0</v>
      </c>
      <c r="K58" s="233"/>
      <c r="L58" s="230">
        <f t="shared" si="4"/>
        <v>0</v>
      </c>
      <c r="M58" s="237" t="str">
        <f t="shared" si="5"/>
        <v/>
      </c>
      <c r="N58" s="228">
        <f t="shared" si="6"/>
        <v>0</v>
      </c>
      <c r="O58" s="113" t="str">
        <f t="shared" si="7"/>
        <v/>
      </c>
      <c r="P58" s="239" t="str">
        <f t="shared" si="8"/>
        <v/>
      </c>
      <c r="Q58" s="108" t="str">
        <f t="shared" si="9"/>
        <v/>
      </c>
      <c r="R58" s="80" t="str">
        <f t="shared" si="1"/>
        <v/>
      </c>
    </row>
    <row r="59" spans="1:18" s="70" customFormat="1" ht="30" customHeight="1" x14ac:dyDescent="0.15">
      <c r="A59" s="22">
        <f t="shared" si="0"/>
        <v>51</v>
      </c>
      <c r="B59" s="225"/>
      <c r="C59" s="225"/>
      <c r="D59" s="177"/>
      <c r="E59" s="178"/>
      <c r="F59" s="233"/>
      <c r="G59" s="110"/>
      <c r="H59" s="111" t="str">
        <f t="shared" si="2"/>
        <v/>
      </c>
      <c r="I59" s="235"/>
      <c r="J59" s="228">
        <f t="shared" si="3"/>
        <v>0</v>
      </c>
      <c r="K59" s="233"/>
      <c r="L59" s="230">
        <f t="shared" si="4"/>
        <v>0</v>
      </c>
      <c r="M59" s="237" t="str">
        <f t="shared" si="5"/>
        <v/>
      </c>
      <c r="N59" s="228">
        <f t="shared" si="6"/>
        <v>0</v>
      </c>
      <c r="O59" s="113" t="str">
        <f t="shared" si="7"/>
        <v/>
      </c>
      <c r="P59" s="239" t="str">
        <f t="shared" si="8"/>
        <v/>
      </c>
      <c r="Q59" s="108" t="str">
        <f t="shared" si="9"/>
        <v/>
      </c>
      <c r="R59" s="80" t="str">
        <f t="shared" si="1"/>
        <v/>
      </c>
    </row>
    <row r="60" spans="1:18" s="70" customFormat="1" ht="30" customHeight="1" x14ac:dyDescent="0.15">
      <c r="A60" s="22">
        <f t="shared" si="0"/>
        <v>52</v>
      </c>
      <c r="B60" s="225"/>
      <c r="C60" s="225"/>
      <c r="D60" s="177"/>
      <c r="E60" s="178"/>
      <c r="F60" s="233"/>
      <c r="G60" s="110"/>
      <c r="H60" s="111" t="str">
        <f t="shared" si="2"/>
        <v/>
      </c>
      <c r="I60" s="235"/>
      <c r="J60" s="228">
        <f t="shared" si="3"/>
        <v>0</v>
      </c>
      <c r="K60" s="233"/>
      <c r="L60" s="230">
        <f t="shared" si="4"/>
        <v>0</v>
      </c>
      <c r="M60" s="237" t="str">
        <f t="shared" si="5"/>
        <v/>
      </c>
      <c r="N60" s="228">
        <f t="shared" si="6"/>
        <v>0</v>
      </c>
      <c r="O60" s="113" t="str">
        <f t="shared" si="7"/>
        <v/>
      </c>
      <c r="P60" s="239" t="str">
        <f t="shared" si="8"/>
        <v/>
      </c>
      <c r="Q60" s="108" t="str">
        <f t="shared" si="9"/>
        <v/>
      </c>
      <c r="R60" s="80" t="str">
        <f t="shared" si="1"/>
        <v/>
      </c>
    </row>
    <row r="61" spans="1:18" s="70" customFormat="1" ht="30" customHeight="1" x14ac:dyDescent="0.15">
      <c r="A61" s="22">
        <f t="shared" si="0"/>
        <v>53</v>
      </c>
      <c r="B61" s="225"/>
      <c r="C61" s="225"/>
      <c r="D61" s="177"/>
      <c r="E61" s="178"/>
      <c r="F61" s="233"/>
      <c r="G61" s="110"/>
      <c r="H61" s="111" t="str">
        <f t="shared" si="2"/>
        <v/>
      </c>
      <c r="I61" s="235"/>
      <c r="J61" s="228">
        <f t="shared" si="3"/>
        <v>0</v>
      </c>
      <c r="K61" s="233"/>
      <c r="L61" s="230">
        <f t="shared" si="4"/>
        <v>0</v>
      </c>
      <c r="M61" s="237" t="str">
        <f t="shared" si="5"/>
        <v/>
      </c>
      <c r="N61" s="228">
        <f t="shared" si="6"/>
        <v>0</v>
      </c>
      <c r="O61" s="113" t="str">
        <f t="shared" si="7"/>
        <v/>
      </c>
      <c r="P61" s="239" t="str">
        <f t="shared" si="8"/>
        <v/>
      </c>
      <c r="Q61" s="108" t="str">
        <f t="shared" si="9"/>
        <v/>
      </c>
      <c r="R61" s="80" t="str">
        <f t="shared" si="1"/>
        <v/>
      </c>
    </row>
    <row r="62" spans="1:18" s="70" customFormat="1" ht="30" customHeight="1" x14ac:dyDescent="0.15">
      <c r="A62" s="22">
        <f t="shared" si="0"/>
        <v>54</v>
      </c>
      <c r="B62" s="225"/>
      <c r="C62" s="225"/>
      <c r="D62" s="177"/>
      <c r="E62" s="178"/>
      <c r="F62" s="233"/>
      <c r="G62" s="110"/>
      <c r="H62" s="111" t="str">
        <f t="shared" si="2"/>
        <v/>
      </c>
      <c r="I62" s="235"/>
      <c r="J62" s="228">
        <f t="shared" si="3"/>
        <v>0</v>
      </c>
      <c r="K62" s="233"/>
      <c r="L62" s="230">
        <f t="shared" si="4"/>
        <v>0</v>
      </c>
      <c r="M62" s="237" t="str">
        <f t="shared" si="5"/>
        <v/>
      </c>
      <c r="N62" s="228">
        <f t="shared" si="6"/>
        <v>0</v>
      </c>
      <c r="O62" s="113" t="str">
        <f t="shared" si="7"/>
        <v/>
      </c>
      <c r="P62" s="239" t="str">
        <f t="shared" si="8"/>
        <v/>
      </c>
      <c r="Q62" s="108" t="str">
        <f t="shared" si="9"/>
        <v/>
      </c>
      <c r="R62" s="80" t="str">
        <f t="shared" si="1"/>
        <v/>
      </c>
    </row>
    <row r="63" spans="1:18" s="70" customFormat="1" ht="30" customHeight="1" x14ac:dyDescent="0.15">
      <c r="A63" s="22">
        <f t="shared" si="0"/>
        <v>55</v>
      </c>
      <c r="B63" s="225"/>
      <c r="C63" s="225"/>
      <c r="D63" s="177"/>
      <c r="E63" s="178"/>
      <c r="F63" s="233"/>
      <c r="G63" s="110"/>
      <c r="H63" s="111" t="str">
        <f t="shared" si="2"/>
        <v/>
      </c>
      <c r="I63" s="235"/>
      <c r="J63" s="228">
        <f t="shared" si="3"/>
        <v>0</v>
      </c>
      <c r="K63" s="233"/>
      <c r="L63" s="230">
        <f t="shared" si="4"/>
        <v>0</v>
      </c>
      <c r="M63" s="237" t="str">
        <f t="shared" si="5"/>
        <v/>
      </c>
      <c r="N63" s="228">
        <f t="shared" si="6"/>
        <v>0</v>
      </c>
      <c r="O63" s="113" t="str">
        <f t="shared" si="7"/>
        <v/>
      </c>
      <c r="P63" s="239" t="str">
        <f t="shared" si="8"/>
        <v/>
      </c>
      <c r="Q63" s="108" t="str">
        <f t="shared" si="9"/>
        <v/>
      </c>
      <c r="R63" s="80" t="str">
        <f t="shared" si="1"/>
        <v/>
      </c>
    </row>
    <row r="64" spans="1:18" s="70" customFormat="1" ht="30" customHeight="1" x14ac:dyDescent="0.15">
      <c r="A64" s="22">
        <f t="shared" si="0"/>
        <v>56</v>
      </c>
      <c r="B64" s="225"/>
      <c r="C64" s="225"/>
      <c r="D64" s="177"/>
      <c r="E64" s="178"/>
      <c r="F64" s="233"/>
      <c r="G64" s="110"/>
      <c r="H64" s="111" t="str">
        <f t="shared" si="2"/>
        <v/>
      </c>
      <c r="I64" s="235"/>
      <c r="J64" s="228">
        <f t="shared" si="3"/>
        <v>0</v>
      </c>
      <c r="K64" s="233"/>
      <c r="L64" s="230">
        <f t="shared" si="4"/>
        <v>0</v>
      </c>
      <c r="M64" s="237" t="str">
        <f t="shared" si="5"/>
        <v/>
      </c>
      <c r="N64" s="228">
        <f t="shared" si="6"/>
        <v>0</v>
      </c>
      <c r="O64" s="113" t="str">
        <f t="shared" si="7"/>
        <v/>
      </c>
      <c r="P64" s="239" t="str">
        <f t="shared" si="8"/>
        <v/>
      </c>
      <c r="Q64" s="108" t="str">
        <f t="shared" si="9"/>
        <v/>
      </c>
      <c r="R64" s="80" t="str">
        <f t="shared" si="1"/>
        <v/>
      </c>
    </row>
    <row r="65" spans="1:18" s="70" customFormat="1" ht="30" customHeight="1" x14ac:dyDescent="0.15">
      <c r="A65" s="22">
        <f t="shared" si="0"/>
        <v>57</v>
      </c>
      <c r="B65" s="225"/>
      <c r="C65" s="225"/>
      <c r="D65" s="177"/>
      <c r="E65" s="178"/>
      <c r="F65" s="233"/>
      <c r="G65" s="110"/>
      <c r="H65" s="111" t="str">
        <f t="shared" si="2"/>
        <v/>
      </c>
      <c r="I65" s="235"/>
      <c r="J65" s="228">
        <f t="shared" si="3"/>
        <v>0</v>
      </c>
      <c r="K65" s="233"/>
      <c r="L65" s="230">
        <f t="shared" si="4"/>
        <v>0</v>
      </c>
      <c r="M65" s="237" t="str">
        <f t="shared" si="5"/>
        <v/>
      </c>
      <c r="N65" s="228">
        <f t="shared" si="6"/>
        <v>0</v>
      </c>
      <c r="O65" s="113" t="str">
        <f t="shared" si="7"/>
        <v/>
      </c>
      <c r="P65" s="239" t="str">
        <f t="shared" si="8"/>
        <v/>
      </c>
      <c r="Q65" s="108" t="str">
        <f t="shared" si="9"/>
        <v/>
      </c>
      <c r="R65" s="80" t="str">
        <f t="shared" si="1"/>
        <v/>
      </c>
    </row>
    <row r="66" spans="1:18" s="70" customFormat="1" ht="30" customHeight="1" x14ac:dyDescent="0.15">
      <c r="A66" s="22">
        <f t="shared" si="0"/>
        <v>58</v>
      </c>
      <c r="B66" s="225"/>
      <c r="C66" s="225"/>
      <c r="D66" s="177"/>
      <c r="E66" s="178"/>
      <c r="F66" s="233"/>
      <c r="G66" s="110"/>
      <c r="H66" s="111" t="str">
        <f t="shared" si="2"/>
        <v/>
      </c>
      <c r="I66" s="235"/>
      <c r="J66" s="228">
        <f t="shared" si="3"/>
        <v>0</v>
      </c>
      <c r="K66" s="233"/>
      <c r="L66" s="230">
        <f t="shared" si="4"/>
        <v>0</v>
      </c>
      <c r="M66" s="237" t="str">
        <f t="shared" si="5"/>
        <v/>
      </c>
      <c r="N66" s="228">
        <f t="shared" si="6"/>
        <v>0</v>
      </c>
      <c r="O66" s="113" t="str">
        <f t="shared" si="7"/>
        <v/>
      </c>
      <c r="P66" s="239" t="str">
        <f t="shared" si="8"/>
        <v/>
      </c>
      <c r="Q66" s="108" t="str">
        <f t="shared" si="9"/>
        <v/>
      </c>
      <c r="R66" s="80" t="str">
        <f t="shared" si="1"/>
        <v/>
      </c>
    </row>
    <row r="67" spans="1:18" s="70" customFormat="1" ht="30" customHeight="1" x14ac:dyDescent="0.15">
      <c r="A67" s="22">
        <f t="shared" si="0"/>
        <v>59</v>
      </c>
      <c r="B67" s="225"/>
      <c r="C67" s="225"/>
      <c r="D67" s="177"/>
      <c r="E67" s="178"/>
      <c r="F67" s="233"/>
      <c r="G67" s="110"/>
      <c r="H67" s="111" t="str">
        <f t="shared" si="2"/>
        <v/>
      </c>
      <c r="I67" s="235"/>
      <c r="J67" s="228">
        <f t="shared" si="3"/>
        <v>0</v>
      </c>
      <c r="K67" s="233"/>
      <c r="L67" s="230">
        <f t="shared" si="4"/>
        <v>0</v>
      </c>
      <c r="M67" s="237" t="str">
        <f t="shared" si="5"/>
        <v/>
      </c>
      <c r="N67" s="228">
        <f t="shared" si="6"/>
        <v>0</v>
      </c>
      <c r="O67" s="113" t="str">
        <f t="shared" si="7"/>
        <v/>
      </c>
      <c r="P67" s="239" t="str">
        <f t="shared" si="8"/>
        <v/>
      </c>
      <c r="Q67" s="108" t="str">
        <f t="shared" si="9"/>
        <v/>
      </c>
      <c r="R67" s="80" t="str">
        <f t="shared" si="1"/>
        <v/>
      </c>
    </row>
    <row r="68" spans="1:18" s="70" customFormat="1" ht="30" customHeight="1" x14ac:dyDescent="0.15">
      <c r="A68" s="22">
        <f t="shared" si="0"/>
        <v>60</v>
      </c>
      <c r="B68" s="225"/>
      <c r="C68" s="225"/>
      <c r="D68" s="177"/>
      <c r="E68" s="178"/>
      <c r="F68" s="233"/>
      <c r="G68" s="110"/>
      <c r="H68" s="111" t="str">
        <f t="shared" si="2"/>
        <v/>
      </c>
      <c r="I68" s="235"/>
      <c r="J68" s="228">
        <f t="shared" si="3"/>
        <v>0</v>
      </c>
      <c r="K68" s="233"/>
      <c r="L68" s="230">
        <f t="shared" si="4"/>
        <v>0</v>
      </c>
      <c r="M68" s="237" t="str">
        <f t="shared" si="5"/>
        <v/>
      </c>
      <c r="N68" s="228">
        <f t="shared" si="6"/>
        <v>0</v>
      </c>
      <c r="O68" s="113" t="str">
        <f t="shared" si="7"/>
        <v/>
      </c>
      <c r="P68" s="239" t="str">
        <f t="shared" si="8"/>
        <v/>
      </c>
      <c r="Q68" s="108" t="str">
        <f t="shared" si="9"/>
        <v/>
      </c>
      <c r="R68" s="80" t="str">
        <f t="shared" si="1"/>
        <v/>
      </c>
    </row>
    <row r="69" spans="1:18" s="70" customFormat="1" ht="30" customHeight="1" x14ac:dyDescent="0.15">
      <c r="A69" s="22">
        <f t="shared" si="0"/>
        <v>61</v>
      </c>
      <c r="B69" s="225"/>
      <c r="C69" s="225"/>
      <c r="D69" s="177"/>
      <c r="E69" s="178"/>
      <c r="F69" s="233"/>
      <c r="G69" s="110"/>
      <c r="H69" s="111" t="str">
        <f t="shared" si="2"/>
        <v/>
      </c>
      <c r="I69" s="235"/>
      <c r="J69" s="228">
        <f t="shared" si="3"/>
        <v>0</v>
      </c>
      <c r="K69" s="233"/>
      <c r="L69" s="230">
        <f t="shared" si="4"/>
        <v>0</v>
      </c>
      <c r="M69" s="237" t="str">
        <f t="shared" si="5"/>
        <v/>
      </c>
      <c r="N69" s="228">
        <f t="shared" si="6"/>
        <v>0</v>
      </c>
      <c r="O69" s="113" t="str">
        <f t="shared" si="7"/>
        <v/>
      </c>
      <c r="P69" s="239" t="str">
        <f t="shared" si="8"/>
        <v/>
      </c>
      <c r="Q69" s="108" t="str">
        <f t="shared" si="9"/>
        <v/>
      </c>
      <c r="R69" s="80" t="str">
        <f t="shared" si="1"/>
        <v/>
      </c>
    </row>
    <row r="70" spans="1:18" s="70" customFormat="1" ht="30" customHeight="1" x14ac:dyDescent="0.15">
      <c r="A70" s="22">
        <f t="shared" si="0"/>
        <v>62</v>
      </c>
      <c r="B70" s="225"/>
      <c r="C70" s="225"/>
      <c r="D70" s="177"/>
      <c r="E70" s="178"/>
      <c r="F70" s="233"/>
      <c r="G70" s="110"/>
      <c r="H70" s="111" t="str">
        <f t="shared" si="2"/>
        <v/>
      </c>
      <c r="I70" s="235"/>
      <c r="J70" s="228">
        <f t="shared" si="3"/>
        <v>0</v>
      </c>
      <c r="K70" s="233"/>
      <c r="L70" s="230">
        <f t="shared" si="4"/>
        <v>0</v>
      </c>
      <c r="M70" s="237" t="str">
        <f t="shared" si="5"/>
        <v/>
      </c>
      <c r="N70" s="228">
        <f t="shared" si="6"/>
        <v>0</v>
      </c>
      <c r="O70" s="113" t="str">
        <f t="shared" si="7"/>
        <v/>
      </c>
      <c r="P70" s="239" t="str">
        <f t="shared" si="8"/>
        <v/>
      </c>
      <c r="Q70" s="108" t="str">
        <f t="shared" si="9"/>
        <v/>
      </c>
      <c r="R70" s="80" t="str">
        <f t="shared" si="1"/>
        <v/>
      </c>
    </row>
    <row r="71" spans="1:18" s="70" customFormat="1" ht="30" customHeight="1" x14ac:dyDescent="0.15">
      <c r="A71" s="22">
        <f t="shared" si="0"/>
        <v>63</v>
      </c>
      <c r="B71" s="225"/>
      <c r="C71" s="225"/>
      <c r="D71" s="177"/>
      <c r="E71" s="178"/>
      <c r="F71" s="233"/>
      <c r="G71" s="110"/>
      <c r="H71" s="111" t="str">
        <f t="shared" si="2"/>
        <v/>
      </c>
      <c r="I71" s="235"/>
      <c r="J71" s="228">
        <f t="shared" si="3"/>
        <v>0</v>
      </c>
      <c r="K71" s="233"/>
      <c r="L71" s="230">
        <f t="shared" si="4"/>
        <v>0</v>
      </c>
      <c r="M71" s="237" t="str">
        <f t="shared" si="5"/>
        <v/>
      </c>
      <c r="N71" s="228">
        <f t="shared" si="6"/>
        <v>0</v>
      </c>
      <c r="O71" s="113" t="str">
        <f t="shared" si="7"/>
        <v/>
      </c>
      <c r="P71" s="239" t="str">
        <f t="shared" si="8"/>
        <v/>
      </c>
      <c r="Q71" s="108" t="str">
        <f t="shared" si="9"/>
        <v/>
      </c>
      <c r="R71" s="80" t="str">
        <f t="shared" si="1"/>
        <v/>
      </c>
    </row>
    <row r="72" spans="1:18" s="70" customFormat="1" ht="30" customHeight="1" x14ac:dyDescent="0.15">
      <c r="A72" s="22">
        <f t="shared" si="0"/>
        <v>64</v>
      </c>
      <c r="B72" s="225"/>
      <c r="C72" s="225"/>
      <c r="D72" s="177"/>
      <c r="E72" s="178"/>
      <c r="F72" s="233"/>
      <c r="G72" s="110"/>
      <c r="H72" s="111" t="str">
        <f t="shared" si="2"/>
        <v/>
      </c>
      <c r="I72" s="235"/>
      <c r="J72" s="228">
        <f t="shared" si="3"/>
        <v>0</v>
      </c>
      <c r="K72" s="233"/>
      <c r="L72" s="230">
        <f t="shared" si="4"/>
        <v>0</v>
      </c>
      <c r="M72" s="237" t="str">
        <f t="shared" si="5"/>
        <v/>
      </c>
      <c r="N72" s="228">
        <f t="shared" si="6"/>
        <v>0</v>
      </c>
      <c r="O72" s="113" t="str">
        <f t="shared" si="7"/>
        <v/>
      </c>
      <c r="P72" s="239" t="str">
        <f t="shared" si="8"/>
        <v/>
      </c>
      <c r="Q72" s="108" t="str">
        <f t="shared" si="9"/>
        <v/>
      </c>
      <c r="R72" s="80" t="str">
        <f t="shared" si="1"/>
        <v/>
      </c>
    </row>
    <row r="73" spans="1:18" s="70" customFormat="1" ht="30" customHeight="1" x14ac:dyDescent="0.15">
      <c r="A73" s="22">
        <f t="shared" ref="A73:A136" si="10">ROW()-8</f>
        <v>65</v>
      </c>
      <c r="B73" s="225"/>
      <c r="C73" s="225"/>
      <c r="D73" s="177"/>
      <c r="E73" s="178"/>
      <c r="F73" s="233"/>
      <c r="G73" s="110"/>
      <c r="H73" s="111" t="str">
        <f t="shared" si="2"/>
        <v/>
      </c>
      <c r="I73" s="235"/>
      <c r="J73" s="228">
        <f t="shared" si="3"/>
        <v>0</v>
      </c>
      <c r="K73" s="233"/>
      <c r="L73" s="230">
        <f t="shared" si="4"/>
        <v>0</v>
      </c>
      <c r="M73" s="237" t="str">
        <f t="shared" si="5"/>
        <v/>
      </c>
      <c r="N73" s="228">
        <f t="shared" si="6"/>
        <v>0</v>
      </c>
      <c r="O73" s="113" t="str">
        <f t="shared" si="7"/>
        <v/>
      </c>
      <c r="P73" s="239" t="str">
        <f t="shared" si="8"/>
        <v/>
      </c>
      <c r="Q73" s="108" t="str">
        <f t="shared" si="9"/>
        <v/>
      </c>
      <c r="R73" s="80" t="str">
        <f t="shared" si="1"/>
        <v/>
      </c>
    </row>
    <row r="74" spans="1:18" s="70" customFormat="1" ht="30" customHeight="1" x14ac:dyDescent="0.15">
      <c r="A74" s="22">
        <f t="shared" si="10"/>
        <v>66</v>
      </c>
      <c r="B74" s="225"/>
      <c r="C74" s="225"/>
      <c r="D74" s="177"/>
      <c r="E74" s="178"/>
      <c r="F74" s="233"/>
      <c r="G74" s="110"/>
      <c r="H74" s="111" t="str">
        <f t="shared" ref="H74:H137" si="11">IF(ROUND(F74*G74,0)=0,"",ROUND(F74*G74,0))</f>
        <v/>
      </c>
      <c r="I74" s="235"/>
      <c r="J74" s="228">
        <f t="shared" ref="J74:J137" si="12">ROUND($G74*I74,0)</f>
        <v>0</v>
      </c>
      <c r="K74" s="233"/>
      <c r="L74" s="230">
        <f t="shared" ref="L74:L137" si="13">ROUND($G74*K74,0)</f>
        <v>0</v>
      </c>
      <c r="M74" s="237" t="str">
        <f t="shared" ref="M74:M137" si="14">IF(I74+K74=0,"",I74+K74)</f>
        <v/>
      </c>
      <c r="N74" s="228">
        <f t="shared" ref="N74:N137" si="15">J74+L74</f>
        <v>0</v>
      </c>
      <c r="O74" s="113" t="str">
        <f t="shared" ref="O74:O137" si="16">IFERROR(IF(OR(N74=0,H74=0),"",N74/H74),"")</f>
        <v/>
      </c>
      <c r="P74" s="239" t="str">
        <f t="shared" ref="P74:P137" si="17">IF(F74="","",IF(M74="",F74,F74-M74))</f>
        <v/>
      </c>
      <c r="Q74" s="108" t="str">
        <f t="shared" ref="Q74:Q137" si="18">IF(H74="","",IF(N74="",H74,H74-N74))</f>
        <v/>
      </c>
      <c r="R74" s="80" t="str">
        <f t="shared" ref="R74:R137" si="19">IF(D74=8,"※","")</f>
        <v/>
      </c>
    </row>
    <row r="75" spans="1:18" s="70" customFormat="1" ht="30" customHeight="1" x14ac:dyDescent="0.15">
      <c r="A75" s="22">
        <f t="shared" si="10"/>
        <v>67</v>
      </c>
      <c r="B75" s="225"/>
      <c r="C75" s="225"/>
      <c r="D75" s="177"/>
      <c r="E75" s="178"/>
      <c r="F75" s="233"/>
      <c r="G75" s="110"/>
      <c r="H75" s="111" t="str">
        <f t="shared" si="11"/>
        <v/>
      </c>
      <c r="I75" s="235"/>
      <c r="J75" s="228">
        <f t="shared" si="12"/>
        <v>0</v>
      </c>
      <c r="K75" s="233"/>
      <c r="L75" s="230">
        <f t="shared" si="13"/>
        <v>0</v>
      </c>
      <c r="M75" s="237" t="str">
        <f t="shared" si="14"/>
        <v/>
      </c>
      <c r="N75" s="228">
        <f t="shared" si="15"/>
        <v>0</v>
      </c>
      <c r="O75" s="113" t="str">
        <f t="shared" si="16"/>
        <v/>
      </c>
      <c r="P75" s="239" t="str">
        <f t="shared" si="17"/>
        <v/>
      </c>
      <c r="Q75" s="108" t="str">
        <f t="shared" si="18"/>
        <v/>
      </c>
      <c r="R75" s="80" t="str">
        <f t="shared" si="19"/>
        <v/>
      </c>
    </row>
    <row r="76" spans="1:18" s="70" customFormat="1" ht="30" customHeight="1" x14ac:dyDescent="0.15">
      <c r="A76" s="22">
        <f t="shared" si="10"/>
        <v>68</v>
      </c>
      <c r="B76" s="225"/>
      <c r="C76" s="225"/>
      <c r="D76" s="177"/>
      <c r="E76" s="178"/>
      <c r="F76" s="233"/>
      <c r="G76" s="110"/>
      <c r="H76" s="111" t="str">
        <f t="shared" si="11"/>
        <v/>
      </c>
      <c r="I76" s="235"/>
      <c r="J76" s="228">
        <f t="shared" si="12"/>
        <v>0</v>
      </c>
      <c r="K76" s="233"/>
      <c r="L76" s="230">
        <f t="shared" si="13"/>
        <v>0</v>
      </c>
      <c r="M76" s="237" t="str">
        <f t="shared" si="14"/>
        <v/>
      </c>
      <c r="N76" s="228">
        <f t="shared" si="15"/>
        <v>0</v>
      </c>
      <c r="O76" s="113" t="str">
        <f t="shared" si="16"/>
        <v/>
      </c>
      <c r="P76" s="239" t="str">
        <f t="shared" si="17"/>
        <v/>
      </c>
      <c r="Q76" s="108" t="str">
        <f t="shared" si="18"/>
        <v/>
      </c>
      <c r="R76" s="80" t="str">
        <f t="shared" si="19"/>
        <v/>
      </c>
    </row>
    <row r="77" spans="1:18" s="70" customFormat="1" ht="30" customHeight="1" x14ac:dyDescent="0.15">
      <c r="A77" s="22">
        <f t="shared" si="10"/>
        <v>69</v>
      </c>
      <c r="B77" s="225"/>
      <c r="C77" s="225"/>
      <c r="D77" s="177"/>
      <c r="E77" s="178"/>
      <c r="F77" s="233"/>
      <c r="G77" s="110"/>
      <c r="H77" s="111" t="str">
        <f t="shared" si="11"/>
        <v/>
      </c>
      <c r="I77" s="235"/>
      <c r="J77" s="228">
        <f t="shared" si="12"/>
        <v>0</v>
      </c>
      <c r="K77" s="233"/>
      <c r="L77" s="230">
        <f t="shared" si="13"/>
        <v>0</v>
      </c>
      <c r="M77" s="237" t="str">
        <f t="shared" si="14"/>
        <v/>
      </c>
      <c r="N77" s="228">
        <f t="shared" si="15"/>
        <v>0</v>
      </c>
      <c r="O77" s="113" t="str">
        <f t="shared" si="16"/>
        <v/>
      </c>
      <c r="P77" s="239" t="str">
        <f t="shared" si="17"/>
        <v/>
      </c>
      <c r="Q77" s="108" t="str">
        <f t="shared" si="18"/>
        <v/>
      </c>
      <c r="R77" s="80" t="str">
        <f t="shared" si="19"/>
        <v/>
      </c>
    </row>
    <row r="78" spans="1:18" s="70" customFormat="1" ht="30" customHeight="1" x14ac:dyDescent="0.15">
      <c r="A78" s="22">
        <f t="shared" si="10"/>
        <v>70</v>
      </c>
      <c r="B78" s="225"/>
      <c r="C78" s="225"/>
      <c r="D78" s="177"/>
      <c r="E78" s="178"/>
      <c r="F78" s="233"/>
      <c r="G78" s="110"/>
      <c r="H78" s="111" t="str">
        <f t="shared" si="11"/>
        <v/>
      </c>
      <c r="I78" s="235"/>
      <c r="J78" s="228">
        <f t="shared" si="12"/>
        <v>0</v>
      </c>
      <c r="K78" s="233"/>
      <c r="L78" s="230">
        <f t="shared" si="13"/>
        <v>0</v>
      </c>
      <c r="M78" s="237" t="str">
        <f t="shared" si="14"/>
        <v/>
      </c>
      <c r="N78" s="228">
        <f t="shared" si="15"/>
        <v>0</v>
      </c>
      <c r="O78" s="113" t="str">
        <f t="shared" si="16"/>
        <v/>
      </c>
      <c r="P78" s="239" t="str">
        <f t="shared" si="17"/>
        <v/>
      </c>
      <c r="Q78" s="108" t="str">
        <f t="shared" si="18"/>
        <v/>
      </c>
      <c r="R78" s="80" t="str">
        <f t="shared" si="19"/>
        <v/>
      </c>
    </row>
    <row r="79" spans="1:18" s="70" customFormat="1" ht="30" customHeight="1" x14ac:dyDescent="0.15">
      <c r="A79" s="22">
        <f t="shared" si="10"/>
        <v>71</v>
      </c>
      <c r="B79" s="225"/>
      <c r="C79" s="225"/>
      <c r="D79" s="177"/>
      <c r="E79" s="178"/>
      <c r="F79" s="233"/>
      <c r="G79" s="110"/>
      <c r="H79" s="111" t="str">
        <f t="shared" si="11"/>
        <v/>
      </c>
      <c r="I79" s="235"/>
      <c r="J79" s="228">
        <f t="shared" si="12"/>
        <v>0</v>
      </c>
      <c r="K79" s="233"/>
      <c r="L79" s="230">
        <f t="shared" si="13"/>
        <v>0</v>
      </c>
      <c r="M79" s="237" t="str">
        <f t="shared" si="14"/>
        <v/>
      </c>
      <c r="N79" s="228">
        <f t="shared" si="15"/>
        <v>0</v>
      </c>
      <c r="O79" s="113" t="str">
        <f t="shared" si="16"/>
        <v/>
      </c>
      <c r="P79" s="239" t="str">
        <f t="shared" si="17"/>
        <v/>
      </c>
      <c r="Q79" s="108" t="str">
        <f t="shared" si="18"/>
        <v/>
      </c>
      <c r="R79" s="80" t="str">
        <f t="shared" si="19"/>
        <v/>
      </c>
    </row>
    <row r="80" spans="1:18" s="70" customFormat="1" ht="30" customHeight="1" x14ac:dyDescent="0.15">
      <c r="A80" s="22">
        <f t="shared" si="10"/>
        <v>72</v>
      </c>
      <c r="B80" s="225"/>
      <c r="C80" s="225"/>
      <c r="D80" s="177"/>
      <c r="E80" s="178"/>
      <c r="F80" s="233"/>
      <c r="G80" s="110"/>
      <c r="H80" s="111" t="str">
        <f t="shared" si="11"/>
        <v/>
      </c>
      <c r="I80" s="235"/>
      <c r="J80" s="228">
        <f t="shared" si="12"/>
        <v>0</v>
      </c>
      <c r="K80" s="233"/>
      <c r="L80" s="230">
        <f t="shared" si="13"/>
        <v>0</v>
      </c>
      <c r="M80" s="237" t="str">
        <f t="shared" si="14"/>
        <v/>
      </c>
      <c r="N80" s="228">
        <f t="shared" si="15"/>
        <v>0</v>
      </c>
      <c r="O80" s="113" t="str">
        <f t="shared" si="16"/>
        <v/>
      </c>
      <c r="P80" s="239" t="str">
        <f t="shared" si="17"/>
        <v/>
      </c>
      <c r="Q80" s="108" t="str">
        <f t="shared" si="18"/>
        <v/>
      </c>
      <c r="R80" s="80" t="str">
        <f t="shared" si="19"/>
        <v/>
      </c>
    </row>
    <row r="81" spans="1:18" s="70" customFormat="1" ht="30" customHeight="1" x14ac:dyDescent="0.15">
      <c r="A81" s="22">
        <f t="shared" si="10"/>
        <v>73</v>
      </c>
      <c r="B81" s="225"/>
      <c r="C81" s="225"/>
      <c r="D81" s="177"/>
      <c r="E81" s="178"/>
      <c r="F81" s="233"/>
      <c r="G81" s="110"/>
      <c r="H81" s="111" t="str">
        <f t="shared" si="11"/>
        <v/>
      </c>
      <c r="I81" s="235"/>
      <c r="J81" s="228">
        <f t="shared" si="12"/>
        <v>0</v>
      </c>
      <c r="K81" s="233"/>
      <c r="L81" s="230">
        <f t="shared" si="13"/>
        <v>0</v>
      </c>
      <c r="M81" s="237" t="str">
        <f t="shared" si="14"/>
        <v/>
      </c>
      <c r="N81" s="228">
        <f t="shared" si="15"/>
        <v>0</v>
      </c>
      <c r="O81" s="113" t="str">
        <f t="shared" si="16"/>
        <v/>
      </c>
      <c r="P81" s="239" t="str">
        <f t="shared" si="17"/>
        <v/>
      </c>
      <c r="Q81" s="108" t="str">
        <f t="shared" si="18"/>
        <v/>
      </c>
      <c r="R81" s="80" t="str">
        <f t="shared" si="19"/>
        <v/>
      </c>
    </row>
    <row r="82" spans="1:18" s="70" customFormat="1" ht="30" customHeight="1" x14ac:dyDescent="0.15">
      <c r="A82" s="22">
        <f t="shared" si="10"/>
        <v>74</v>
      </c>
      <c r="B82" s="225"/>
      <c r="C82" s="225"/>
      <c r="D82" s="177"/>
      <c r="E82" s="178"/>
      <c r="F82" s="233"/>
      <c r="G82" s="110"/>
      <c r="H82" s="111" t="str">
        <f t="shared" si="11"/>
        <v/>
      </c>
      <c r="I82" s="235"/>
      <c r="J82" s="228">
        <f t="shared" si="12"/>
        <v>0</v>
      </c>
      <c r="K82" s="233"/>
      <c r="L82" s="230">
        <f t="shared" si="13"/>
        <v>0</v>
      </c>
      <c r="M82" s="237" t="str">
        <f t="shared" si="14"/>
        <v/>
      </c>
      <c r="N82" s="228">
        <f t="shared" si="15"/>
        <v>0</v>
      </c>
      <c r="O82" s="113" t="str">
        <f t="shared" si="16"/>
        <v/>
      </c>
      <c r="P82" s="239" t="str">
        <f t="shared" si="17"/>
        <v/>
      </c>
      <c r="Q82" s="108" t="str">
        <f t="shared" si="18"/>
        <v/>
      </c>
      <c r="R82" s="80" t="str">
        <f t="shared" si="19"/>
        <v/>
      </c>
    </row>
    <row r="83" spans="1:18" s="70" customFormat="1" ht="30" customHeight="1" x14ac:dyDescent="0.15">
      <c r="A83" s="22">
        <f t="shared" si="10"/>
        <v>75</v>
      </c>
      <c r="B83" s="225"/>
      <c r="C83" s="225"/>
      <c r="D83" s="177"/>
      <c r="E83" s="178"/>
      <c r="F83" s="233"/>
      <c r="G83" s="110"/>
      <c r="H83" s="111" t="str">
        <f t="shared" si="11"/>
        <v/>
      </c>
      <c r="I83" s="235"/>
      <c r="J83" s="228">
        <f t="shared" si="12"/>
        <v>0</v>
      </c>
      <c r="K83" s="233"/>
      <c r="L83" s="230">
        <f t="shared" si="13"/>
        <v>0</v>
      </c>
      <c r="M83" s="237" t="str">
        <f t="shared" si="14"/>
        <v/>
      </c>
      <c r="N83" s="228">
        <f t="shared" si="15"/>
        <v>0</v>
      </c>
      <c r="O83" s="113" t="str">
        <f t="shared" si="16"/>
        <v/>
      </c>
      <c r="P83" s="239" t="str">
        <f t="shared" si="17"/>
        <v/>
      </c>
      <c r="Q83" s="108" t="str">
        <f t="shared" si="18"/>
        <v/>
      </c>
      <c r="R83" s="80" t="str">
        <f t="shared" si="19"/>
        <v/>
      </c>
    </row>
    <row r="84" spans="1:18" s="70" customFormat="1" ht="30" customHeight="1" x14ac:dyDescent="0.15">
      <c r="A84" s="22">
        <f t="shared" si="10"/>
        <v>76</v>
      </c>
      <c r="B84" s="225"/>
      <c r="C84" s="225"/>
      <c r="D84" s="177"/>
      <c r="E84" s="178"/>
      <c r="F84" s="233"/>
      <c r="G84" s="110"/>
      <c r="H84" s="111" t="str">
        <f t="shared" si="11"/>
        <v/>
      </c>
      <c r="I84" s="235"/>
      <c r="J84" s="228">
        <f t="shared" si="12"/>
        <v>0</v>
      </c>
      <c r="K84" s="233"/>
      <c r="L84" s="230">
        <f t="shared" si="13"/>
        <v>0</v>
      </c>
      <c r="M84" s="237" t="str">
        <f t="shared" si="14"/>
        <v/>
      </c>
      <c r="N84" s="228">
        <f t="shared" si="15"/>
        <v>0</v>
      </c>
      <c r="O84" s="113" t="str">
        <f t="shared" si="16"/>
        <v/>
      </c>
      <c r="P84" s="239" t="str">
        <f t="shared" si="17"/>
        <v/>
      </c>
      <c r="Q84" s="108" t="str">
        <f t="shared" si="18"/>
        <v/>
      </c>
      <c r="R84" s="80" t="str">
        <f t="shared" si="19"/>
        <v/>
      </c>
    </row>
    <row r="85" spans="1:18" s="70" customFormat="1" ht="30" customHeight="1" x14ac:dyDescent="0.15">
      <c r="A85" s="22">
        <f t="shared" si="10"/>
        <v>77</v>
      </c>
      <c r="B85" s="225"/>
      <c r="C85" s="225"/>
      <c r="D85" s="177"/>
      <c r="E85" s="178"/>
      <c r="F85" s="233"/>
      <c r="G85" s="110"/>
      <c r="H85" s="111" t="str">
        <f t="shared" si="11"/>
        <v/>
      </c>
      <c r="I85" s="235"/>
      <c r="J85" s="228">
        <f t="shared" si="12"/>
        <v>0</v>
      </c>
      <c r="K85" s="233"/>
      <c r="L85" s="230">
        <f t="shared" si="13"/>
        <v>0</v>
      </c>
      <c r="M85" s="237" t="str">
        <f t="shared" si="14"/>
        <v/>
      </c>
      <c r="N85" s="228">
        <f t="shared" si="15"/>
        <v>0</v>
      </c>
      <c r="O85" s="113" t="str">
        <f t="shared" si="16"/>
        <v/>
      </c>
      <c r="P85" s="239" t="str">
        <f t="shared" si="17"/>
        <v/>
      </c>
      <c r="Q85" s="108" t="str">
        <f t="shared" si="18"/>
        <v/>
      </c>
      <c r="R85" s="80" t="str">
        <f t="shared" si="19"/>
        <v/>
      </c>
    </row>
    <row r="86" spans="1:18" s="70" customFormat="1" ht="30" customHeight="1" x14ac:dyDescent="0.15">
      <c r="A86" s="22">
        <f t="shared" si="10"/>
        <v>78</v>
      </c>
      <c r="B86" s="225"/>
      <c r="C86" s="225"/>
      <c r="D86" s="177"/>
      <c r="E86" s="178"/>
      <c r="F86" s="233"/>
      <c r="G86" s="110"/>
      <c r="H86" s="111" t="str">
        <f t="shared" si="11"/>
        <v/>
      </c>
      <c r="I86" s="235"/>
      <c r="J86" s="228">
        <f t="shared" si="12"/>
        <v>0</v>
      </c>
      <c r="K86" s="233"/>
      <c r="L86" s="230">
        <f t="shared" si="13"/>
        <v>0</v>
      </c>
      <c r="M86" s="237" t="str">
        <f t="shared" si="14"/>
        <v/>
      </c>
      <c r="N86" s="228">
        <f t="shared" si="15"/>
        <v>0</v>
      </c>
      <c r="O86" s="113" t="str">
        <f t="shared" si="16"/>
        <v/>
      </c>
      <c r="P86" s="239" t="str">
        <f t="shared" si="17"/>
        <v/>
      </c>
      <c r="Q86" s="108" t="str">
        <f t="shared" si="18"/>
        <v/>
      </c>
      <c r="R86" s="80" t="str">
        <f t="shared" si="19"/>
        <v/>
      </c>
    </row>
    <row r="87" spans="1:18" s="70" customFormat="1" ht="30" customHeight="1" x14ac:dyDescent="0.15">
      <c r="A87" s="22">
        <f t="shared" si="10"/>
        <v>79</v>
      </c>
      <c r="B87" s="225"/>
      <c r="C87" s="225"/>
      <c r="D87" s="177"/>
      <c r="E87" s="178"/>
      <c r="F87" s="233"/>
      <c r="G87" s="110"/>
      <c r="H87" s="111" t="str">
        <f t="shared" si="11"/>
        <v/>
      </c>
      <c r="I87" s="235"/>
      <c r="J87" s="228">
        <f t="shared" si="12"/>
        <v>0</v>
      </c>
      <c r="K87" s="233"/>
      <c r="L87" s="230">
        <f t="shared" si="13"/>
        <v>0</v>
      </c>
      <c r="M87" s="237" t="str">
        <f t="shared" si="14"/>
        <v/>
      </c>
      <c r="N87" s="228">
        <f t="shared" si="15"/>
        <v>0</v>
      </c>
      <c r="O87" s="113" t="str">
        <f t="shared" si="16"/>
        <v/>
      </c>
      <c r="P87" s="239" t="str">
        <f t="shared" si="17"/>
        <v/>
      </c>
      <c r="Q87" s="108" t="str">
        <f t="shared" si="18"/>
        <v/>
      </c>
      <c r="R87" s="80" t="str">
        <f t="shared" si="19"/>
        <v/>
      </c>
    </row>
    <row r="88" spans="1:18" s="70" customFormat="1" ht="30" customHeight="1" x14ac:dyDescent="0.15">
      <c r="A88" s="22">
        <f t="shared" si="10"/>
        <v>80</v>
      </c>
      <c r="B88" s="225"/>
      <c r="C88" s="225"/>
      <c r="D88" s="177"/>
      <c r="E88" s="178"/>
      <c r="F88" s="233"/>
      <c r="G88" s="110"/>
      <c r="H88" s="111" t="str">
        <f t="shared" si="11"/>
        <v/>
      </c>
      <c r="I88" s="235"/>
      <c r="J88" s="228">
        <f t="shared" si="12"/>
        <v>0</v>
      </c>
      <c r="K88" s="233"/>
      <c r="L88" s="230">
        <f t="shared" si="13"/>
        <v>0</v>
      </c>
      <c r="M88" s="237" t="str">
        <f t="shared" si="14"/>
        <v/>
      </c>
      <c r="N88" s="228">
        <f t="shared" si="15"/>
        <v>0</v>
      </c>
      <c r="O88" s="113" t="str">
        <f t="shared" si="16"/>
        <v/>
      </c>
      <c r="P88" s="239" t="str">
        <f t="shared" si="17"/>
        <v/>
      </c>
      <c r="Q88" s="108" t="str">
        <f t="shared" si="18"/>
        <v/>
      </c>
      <c r="R88" s="80" t="str">
        <f t="shared" si="19"/>
        <v/>
      </c>
    </row>
    <row r="89" spans="1:18" s="70" customFormat="1" ht="30" customHeight="1" x14ac:dyDescent="0.15">
      <c r="A89" s="22">
        <f t="shared" si="10"/>
        <v>81</v>
      </c>
      <c r="B89" s="225"/>
      <c r="C89" s="225"/>
      <c r="D89" s="177"/>
      <c r="E89" s="178"/>
      <c r="F89" s="233"/>
      <c r="G89" s="110"/>
      <c r="H89" s="111" t="str">
        <f t="shared" si="11"/>
        <v/>
      </c>
      <c r="I89" s="235"/>
      <c r="J89" s="228">
        <f t="shared" si="12"/>
        <v>0</v>
      </c>
      <c r="K89" s="233"/>
      <c r="L89" s="230">
        <f t="shared" si="13"/>
        <v>0</v>
      </c>
      <c r="M89" s="237" t="str">
        <f t="shared" si="14"/>
        <v/>
      </c>
      <c r="N89" s="228">
        <f t="shared" si="15"/>
        <v>0</v>
      </c>
      <c r="O89" s="113" t="str">
        <f t="shared" si="16"/>
        <v/>
      </c>
      <c r="P89" s="239" t="str">
        <f t="shared" si="17"/>
        <v/>
      </c>
      <c r="Q89" s="108" t="str">
        <f t="shared" si="18"/>
        <v/>
      </c>
      <c r="R89" s="80" t="str">
        <f t="shared" si="19"/>
        <v/>
      </c>
    </row>
    <row r="90" spans="1:18" s="70" customFormat="1" ht="30" customHeight="1" x14ac:dyDescent="0.15">
      <c r="A90" s="22">
        <f t="shared" si="10"/>
        <v>82</v>
      </c>
      <c r="B90" s="225"/>
      <c r="C90" s="225"/>
      <c r="D90" s="177"/>
      <c r="E90" s="178"/>
      <c r="F90" s="233"/>
      <c r="G90" s="110"/>
      <c r="H90" s="111" t="str">
        <f t="shared" si="11"/>
        <v/>
      </c>
      <c r="I90" s="235"/>
      <c r="J90" s="228">
        <f t="shared" si="12"/>
        <v>0</v>
      </c>
      <c r="K90" s="233"/>
      <c r="L90" s="230">
        <f t="shared" si="13"/>
        <v>0</v>
      </c>
      <c r="M90" s="237" t="str">
        <f t="shared" si="14"/>
        <v/>
      </c>
      <c r="N90" s="228">
        <f t="shared" si="15"/>
        <v>0</v>
      </c>
      <c r="O90" s="113" t="str">
        <f t="shared" si="16"/>
        <v/>
      </c>
      <c r="P90" s="239" t="str">
        <f t="shared" si="17"/>
        <v/>
      </c>
      <c r="Q90" s="108" t="str">
        <f t="shared" si="18"/>
        <v/>
      </c>
      <c r="R90" s="80" t="str">
        <f t="shared" si="19"/>
        <v/>
      </c>
    </row>
    <row r="91" spans="1:18" s="70" customFormat="1" ht="30" customHeight="1" x14ac:dyDescent="0.15">
      <c r="A91" s="22">
        <f t="shared" si="10"/>
        <v>83</v>
      </c>
      <c r="B91" s="225"/>
      <c r="C91" s="225"/>
      <c r="D91" s="177"/>
      <c r="E91" s="178"/>
      <c r="F91" s="233"/>
      <c r="G91" s="110"/>
      <c r="H91" s="111" t="str">
        <f t="shared" si="11"/>
        <v/>
      </c>
      <c r="I91" s="235"/>
      <c r="J91" s="228">
        <f t="shared" si="12"/>
        <v>0</v>
      </c>
      <c r="K91" s="233"/>
      <c r="L91" s="230">
        <f t="shared" si="13"/>
        <v>0</v>
      </c>
      <c r="M91" s="237" t="str">
        <f t="shared" si="14"/>
        <v/>
      </c>
      <c r="N91" s="228">
        <f t="shared" si="15"/>
        <v>0</v>
      </c>
      <c r="O91" s="113" t="str">
        <f t="shared" si="16"/>
        <v/>
      </c>
      <c r="P91" s="239" t="str">
        <f t="shared" si="17"/>
        <v/>
      </c>
      <c r="Q91" s="108" t="str">
        <f t="shared" si="18"/>
        <v/>
      </c>
      <c r="R91" s="80" t="str">
        <f t="shared" si="19"/>
        <v/>
      </c>
    </row>
    <row r="92" spans="1:18" s="70" customFormat="1" ht="30" customHeight="1" x14ac:dyDescent="0.15">
      <c r="A92" s="22">
        <f t="shared" si="10"/>
        <v>84</v>
      </c>
      <c r="B92" s="225"/>
      <c r="C92" s="225"/>
      <c r="D92" s="177"/>
      <c r="E92" s="178"/>
      <c r="F92" s="233"/>
      <c r="G92" s="110"/>
      <c r="H92" s="111" t="str">
        <f t="shared" si="11"/>
        <v/>
      </c>
      <c r="I92" s="235"/>
      <c r="J92" s="228">
        <f t="shared" si="12"/>
        <v>0</v>
      </c>
      <c r="K92" s="233"/>
      <c r="L92" s="230">
        <f t="shared" si="13"/>
        <v>0</v>
      </c>
      <c r="M92" s="237" t="str">
        <f t="shared" si="14"/>
        <v/>
      </c>
      <c r="N92" s="228">
        <f t="shared" si="15"/>
        <v>0</v>
      </c>
      <c r="O92" s="113" t="str">
        <f t="shared" si="16"/>
        <v/>
      </c>
      <c r="P92" s="239" t="str">
        <f t="shared" si="17"/>
        <v/>
      </c>
      <c r="Q92" s="108" t="str">
        <f t="shared" si="18"/>
        <v/>
      </c>
      <c r="R92" s="80" t="str">
        <f t="shared" si="19"/>
        <v/>
      </c>
    </row>
    <row r="93" spans="1:18" s="70" customFormat="1" ht="30" customHeight="1" x14ac:dyDescent="0.15">
      <c r="A93" s="22">
        <f t="shared" si="10"/>
        <v>85</v>
      </c>
      <c r="B93" s="225"/>
      <c r="C93" s="225"/>
      <c r="D93" s="177"/>
      <c r="E93" s="178"/>
      <c r="F93" s="233"/>
      <c r="G93" s="110"/>
      <c r="H93" s="111" t="str">
        <f t="shared" si="11"/>
        <v/>
      </c>
      <c r="I93" s="235"/>
      <c r="J93" s="228">
        <f t="shared" si="12"/>
        <v>0</v>
      </c>
      <c r="K93" s="233"/>
      <c r="L93" s="230">
        <f t="shared" si="13"/>
        <v>0</v>
      </c>
      <c r="M93" s="237" t="str">
        <f t="shared" si="14"/>
        <v/>
      </c>
      <c r="N93" s="228">
        <f t="shared" si="15"/>
        <v>0</v>
      </c>
      <c r="O93" s="113" t="str">
        <f t="shared" si="16"/>
        <v/>
      </c>
      <c r="P93" s="239" t="str">
        <f t="shared" si="17"/>
        <v/>
      </c>
      <c r="Q93" s="108" t="str">
        <f t="shared" si="18"/>
        <v/>
      </c>
      <c r="R93" s="80" t="str">
        <f t="shared" si="19"/>
        <v/>
      </c>
    </row>
    <row r="94" spans="1:18" s="70" customFormat="1" ht="30" customHeight="1" x14ac:dyDescent="0.15">
      <c r="A94" s="22">
        <f t="shared" si="10"/>
        <v>86</v>
      </c>
      <c r="B94" s="225"/>
      <c r="C94" s="225"/>
      <c r="D94" s="177"/>
      <c r="E94" s="178"/>
      <c r="F94" s="233"/>
      <c r="G94" s="110"/>
      <c r="H94" s="111" t="str">
        <f t="shared" si="11"/>
        <v/>
      </c>
      <c r="I94" s="235"/>
      <c r="J94" s="228">
        <f t="shared" si="12"/>
        <v>0</v>
      </c>
      <c r="K94" s="233"/>
      <c r="L94" s="230">
        <f t="shared" si="13"/>
        <v>0</v>
      </c>
      <c r="M94" s="237" t="str">
        <f t="shared" si="14"/>
        <v/>
      </c>
      <c r="N94" s="228">
        <f t="shared" si="15"/>
        <v>0</v>
      </c>
      <c r="O94" s="113" t="str">
        <f t="shared" si="16"/>
        <v/>
      </c>
      <c r="P94" s="239" t="str">
        <f t="shared" si="17"/>
        <v/>
      </c>
      <c r="Q94" s="108" t="str">
        <f t="shared" si="18"/>
        <v/>
      </c>
      <c r="R94" s="80" t="str">
        <f t="shared" si="19"/>
        <v/>
      </c>
    </row>
    <row r="95" spans="1:18" s="70" customFormat="1" ht="30" customHeight="1" x14ac:dyDescent="0.15">
      <c r="A95" s="22">
        <f t="shared" si="10"/>
        <v>87</v>
      </c>
      <c r="B95" s="225"/>
      <c r="C95" s="225"/>
      <c r="D95" s="177"/>
      <c r="E95" s="178"/>
      <c r="F95" s="233"/>
      <c r="G95" s="110"/>
      <c r="H95" s="111" t="str">
        <f t="shared" si="11"/>
        <v/>
      </c>
      <c r="I95" s="235"/>
      <c r="J95" s="228">
        <f t="shared" si="12"/>
        <v>0</v>
      </c>
      <c r="K95" s="233"/>
      <c r="L95" s="230">
        <f t="shared" si="13"/>
        <v>0</v>
      </c>
      <c r="M95" s="237" t="str">
        <f t="shared" si="14"/>
        <v/>
      </c>
      <c r="N95" s="228">
        <f t="shared" si="15"/>
        <v>0</v>
      </c>
      <c r="O95" s="113" t="str">
        <f t="shared" si="16"/>
        <v/>
      </c>
      <c r="P95" s="239" t="str">
        <f t="shared" si="17"/>
        <v/>
      </c>
      <c r="Q95" s="108" t="str">
        <f t="shared" si="18"/>
        <v/>
      </c>
      <c r="R95" s="80" t="str">
        <f t="shared" si="19"/>
        <v/>
      </c>
    </row>
    <row r="96" spans="1:18" s="70" customFormat="1" ht="30" customHeight="1" x14ac:dyDescent="0.15">
      <c r="A96" s="22">
        <f t="shared" si="10"/>
        <v>88</v>
      </c>
      <c r="B96" s="225"/>
      <c r="C96" s="225"/>
      <c r="D96" s="177"/>
      <c r="E96" s="178"/>
      <c r="F96" s="233"/>
      <c r="G96" s="110"/>
      <c r="H96" s="111" t="str">
        <f t="shared" si="11"/>
        <v/>
      </c>
      <c r="I96" s="235"/>
      <c r="J96" s="228">
        <f t="shared" si="12"/>
        <v>0</v>
      </c>
      <c r="K96" s="233"/>
      <c r="L96" s="230">
        <f t="shared" si="13"/>
        <v>0</v>
      </c>
      <c r="M96" s="237" t="str">
        <f t="shared" si="14"/>
        <v/>
      </c>
      <c r="N96" s="228">
        <f t="shared" si="15"/>
        <v>0</v>
      </c>
      <c r="O96" s="113" t="str">
        <f t="shared" si="16"/>
        <v/>
      </c>
      <c r="P96" s="239" t="str">
        <f t="shared" si="17"/>
        <v/>
      </c>
      <c r="Q96" s="108" t="str">
        <f t="shared" si="18"/>
        <v/>
      </c>
      <c r="R96" s="80" t="str">
        <f t="shared" si="19"/>
        <v/>
      </c>
    </row>
    <row r="97" spans="1:18" s="70" customFormat="1" ht="30" customHeight="1" x14ac:dyDescent="0.15">
      <c r="A97" s="22">
        <f t="shared" si="10"/>
        <v>89</v>
      </c>
      <c r="B97" s="225"/>
      <c r="C97" s="225"/>
      <c r="D97" s="177"/>
      <c r="E97" s="178"/>
      <c r="F97" s="233"/>
      <c r="G97" s="110"/>
      <c r="H97" s="111" t="str">
        <f t="shared" si="11"/>
        <v/>
      </c>
      <c r="I97" s="235"/>
      <c r="J97" s="228">
        <f t="shared" si="12"/>
        <v>0</v>
      </c>
      <c r="K97" s="233"/>
      <c r="L97" s="230">
        <f t="shared" si="13"/>
        <v>0</v>
      </c>
      <c r="M97" s="237" t="str">
        <f t="shared" si="14"/>
        <v/>
      </c>
      <c r="N97" s="228">
        <f t="shared" si="15"/>
        <v>0</v>
      </c>
      <c r="O97" s="113" t="str">
        <f t="shared" si="16"/>
        <v/>
      </c>
      <c r="P97" s="239" t="str">
        <f t="shared" si="17"/>
        <v/>
      </c>
      <c r="Q97" s="108" t="str">
        <f t="shared" si="18"/>
        <v/>
      </c>
      <c r="R97" s="80" t="str">
        <f t="shared" si="19"/>
        <v/>
      </c>
    </row>
    <row r="98" spans="1:18" s="70" customFormat="1" ht="30" customHeight="1" x14ac:dyDescent="0.15">
      <c r="A98" s="22">
        <f t="shared" si="10"/>
        <v>90</v>
      </c>
      <c r="B98" s="225"/>
      <c r="C98" s="225"/>
      <c r="D98" s="177"/>
      <c r="E98" s="178"/>
      <c r="F98" s="233"/>
      <c r="G98" s="110"/>
      <c r="H98" s="111" t="str">
        <f t="shared" si="11"/>
        <v/>
      </c>
      <c r="I98" s="235"/>
      <c r="J98" s="228">
        <f t="shared" si="12"/>
        <v>0</v>
      </c>
      <c r="K98" s="233"/>
      <c r="L98" s="230">
        <f t="shared" si="13"/>
        <v>0</v>
      </c>
      <c r="M98" s="237" t="str">
        <f t="shared" si="14"/>
        <v/>
      </c>
      <c r="N98" s="228">
        <f t="shared" si="15"/>
        <v>0</v>
      </c>
      <c r="O98" s="113" t="str">
        <f t="shared" si="16"/>
        <v/>
      </c>
      <c r="P98" s="239" t="str">
        <f t="shared" si="17"/>
        <v/>
      </c>
      <c r="Q98" s="108" t="str">
        <f t="shared" si="18"/>
        <v/>
      </c>
      <c r="R98" s="80" t="str">
        <f t="shared" si="19"/>
        <v/>
      </c>
    </row>
    <row r="99" spans="1:18" s="70" customFormat="1" ht="30" customHeight="1" x14ac:dyDescent="0.15">
      <c r="A99" s="22">
        <f t="shared" si="10"/>
        <v>91</v>
      </c>
      <c r="B99" s="225"/>
      <c r="C99" s="225"/>
      <c r="D99" s="177"/>
      <c r="E99" s="178"/>
      <c r="F99" s="233"/>
      <c r="G99" s="110"/>
      <c r="H99" s="111" t="str">
        <f t="shared" si="11"/>
        <v/>
      </c>
      <c r="I99" s="235"/>
      <c r="J99" s="228">
        <f t="shared" si="12"/>
        <v>0</v>
      </c>
      <c r="K99" s="233"/>
      <c r="L99" s="230">
        <f t="shared" si="13"/>
        <v>0</v>
      </c>
      <c r="M99" s="237" t="str">
        <f t="shared" si="14"/>
        <v/>
      </c>
      <c r="N99" s="228">
        <f t="shared" si="15"/>
        <v>0</v>
      </c>
      <c r="O99" s="113" t="str">
        <f t="shared" si="16"/>
        <v/>
      </c>
      <c r="P99" s="239" t="str">
        <f t="shared" si="17"/>
        <v/>
      </c>
      <c r="Q99" s="108" t="str">
        <f t="shared" si="18"/>
        <v/>
      </c>
      <c r="R99" s="80" t="str">
        <f t="shared" si="19"/>
        <v/>
      </c>
    </row>
    <row r="100" spans="1:18" s="70" customFormat="1" ht="30" customHeight="1" x14ac:dyDescent="0.15">
      <c r="A100" s="22">
        <f t="shared" si="10"/>
        <v>92</v>
      </c>
      <c r="B100" s="225"/>
      <c r="C100" s="225"/>
      <c r="D100" s="177"/>
      <c r="E100" s="178"/>
      <c r="F100" s="233"/>
      <c r="G100" s="110"/>
      <c r="H100" s="111" t="str">
        <f t="shared" si="11"/>
        <v/>
      </c>
      <c r="I100" s="235"/>
      <c r="J100" s="228">
        <f t="shared" si="12"/>
        <v>0</v>
      </c>
      <c r="K100" s="233"/>
      <c r="L100" s="230">
        <f t="shared" si="13"/>
        <v>0</v>
      </c>
      <c r="M100" s="237" t="str">
        <f t="shared" si="14"/>
        <v/>
      </c>
      <c r="N100" s="228">
        <f t="shared" si="15"/>
        <v>0</v>
      </c>
      <c r="O100" s="113" t="str">
        <f t="shared" si="16"/>
        <v/>
      </c>
      <c r="P100" s="239" t="str">
        <f t="shared" si="17"/>
        <v/>
      </c>
      <c r="Q100" s="108" t="str">
        <f t="shared" si="18"/>
        <v/>
      </c>
      <c r="R100" s="80" t="str">
        <f t="shared" si="19"/>
        <v/>
      </c>
    </row>
    <row r="101" spans="1:18" s="70" customFormat="1" ht="30" customHeight="1" x14ac:dyDescent="0.15">
      <c r="A101" s="22">
        <f t="shared" si="10"/>
        <v>93</v>
      </c>
      <c r="B101" s="225"/>
      <c r="C101" s="225"/>
      <c r="D101" s="177"/>
      <c r="E101" s="178"/>
      <c r="F101" s="233"/>
      <c r="G101" s="110"/>
      <c r="H101" s="111" t="str">
        <f t="shared" si="11"/>
        <v/>
      </c>
      <c r="I101" s="235"/>
      <c r="J101" s="228">
        <f t="shared" si="12"/>
        <v>0</v>
      </c>
      <c r="K101" s="233"/>
      <c r="L101" s="230">
        <f t="shared" si="13"/>
        <v>0</v>
      </c>
      <c r="M101" s="237" t="str">
        <f t="shared" si="14"/>
        <v/>
      </c>
      <c r="N101" s="228">
        <f t="shared" si="15"/>
        <v>0</v>
      </c>
      <c r="O101" s="113" t="str">
        <f t="shared" si="16"/>
        <v/>
      </c>
      <c r="P101" s="239" t="str">
        <f t="shared" si="17"/>
        <v/>
      </c>
      <c r="Q101" s="108" t="str">
        <f t="shared" si="18"/>
        <v/>
      </c>
      <c r="R101" s="80" t="str">
        <f t="shared" si="19"/>
        <v/>
      </c>
    </row>
    <row r="102" spans="1:18" s="70" customFormat="1" ht="30" customHeight="1" x14ac:dyDescent="0.15">
      <c r="A102" s="22">
        <f t="shared" si="10"/>
        <v>94</v>
      </c>
      <c r="B102" s="225"/>
      <c r="C102" s="225"/>
      <c r="D102" s="177"/>
      <c r="E102" s="178"/>
      <c r="F102" s="233"/>
      <c r="G102" s="110"/>
      <c r="H102" s="111" t="str">
        <f t="shared" si="11"/>
        <v/>
      </c>
      <c r="I102" s="235"/>
      <c r="J102" s="228">
        <f t="shared" si="12"/>
        <v>0</v>
      </c>
      <c r="K102" s="233"/>
      <c r="L102" s="230">
        <f t="shared" si="13"/>
        <v>0</v>
      </c>
      <c r="M102" s="237" t="str">
        <f t="shared" si="14"/>
        <v/>
      </c>
      <c r="N102" s="228">
        <f t="shared" si="15"/>
        <v>0</v>
      </c>
      <c r="O102" s="113" t="str">
        <f t="shared" si="16"/>
        <v/>
      </c>
      <c r="P102" s="239" t="str">
        <f t="shared" si="17"/>
        <v/>
      </c>
      <c r="Q102" s="108" t="str">
        <f t="shared" si="18"/>
        <v/>
      </c>
      <c r="R102" s="80" t="str">
        <f t="shared" si="19"/>
        <v/>
      </c>
    </row>
    <row r="103" spans="1:18" s="70" customFormat="1" ht="30" customHeight="1" x14ac:dyDescent="0.15">
      <c r="A103" s="22">
        <f t="shared" si="10"/>
        <v>95</v>
      </c>
      <c r="B103" s="225"/>
      <c r="C103" s="225"/>
      <c r="D103" s="177"/>
      <c r="E103" s="178"/>
      <c r="F103" s="233"/>
      <c r="G103" s="110"/>
      <c r="H103" s="111" t="str">
        <f t="shared" si="11"/>
        <v/>
      </c>
      <c r="I103" s="235"/>
      <c r="J103" s="228">
        <f t="shared" si="12"/>
        <v>0</v>
      </c>
      <c r="K103" s="233"/>
      <c r="L103" s="230">
        <f t="shared" si="13"/>
        <v>0</v>
      </c>
      <c r="M103" s="237" t="str">
        <f t="shared" si="14"/>
        <v/>
      </c>
      <c r="N103" s="228">
        <f t="shared" si="15"/>
        <v>0</v>
      </c>
      <c r="O103" s="113" t="str">
        <f t="shared" si="16"/>
        <v/>
      </c>
      <c r="P103" s="239" t="str">
        <f t="shared" si="17"/>
        <v/>
      </c>
      <c r="Q103" s="108" t="str">
        <f t="shared" si="18"/>
        <v/>
      </c>
      <c r="R103" s="80" t="str">
        <f t="shared" si="19"/>
        <v/>
      </c>
    </row>
    <row r="104" spans="1:18" s="70" customFormat="1" ht="30" customHeight="1" x14ac:dyDescent="0.15">
      <c r="A104" s="22">
        <f t="shared" si="10"/>
        <v>96</v>
      </c>
      <c r="B104" s="225"/>
      <c r="C104" s="225"/>
      <c r="D104" s="177"/>
      <c r="E104" s="178"/>
      <c r="F104" s="233"/>
      <c r="G104" s="110"/>
      <c r="H104" s="111" t="str">
        <f t="shared" si="11"/>
        <v/>
      </c>
      <c r="I104" s="235"/>
      <c r="J104" s="228">
        <f t="shared" si="12"/>
        <v>0</v>
      </c>
      <c r="K104" s="233"/>
      <c r="L104" s="230">
        <f t="shared" si="13"/>
        <v>0</v>
      </c>
      <c r="M104" s="237" t="str">
        <f t="shared" si="14"/>
        <v/>
      </c>
      <c r="N104" s="228">
        <f t="shared" si="15"/>
        <v>0</v>
      </c>
      <c r="O104" s="113" t="str">
        <f t="shared" si="16"/>
        <v/>
      </c>
      <c r="P104" s="239" t="str">
        <f t="shared" si="17"/>
        <v/>
      </c>
      <c r="Q104" s="108" t="str">
        <f t="shared" si="18"/>
        <v/>
      </c>
      <c r="R104" s="80" t="str">
        <f t="shared" si="19"/>
        <v/>
      </c>
    </row>
    <row r="105" spans="1:18" s="70" customFormat="1" ht="30" customHeight="1" x14ac:dyDescent="0.15">
      <c r="A105" s="22">
        <f t="shared" si="10"/>
        <v>97</v>
      </c>
      <c r="B105" s="225"/>
      <c r="C105" s="225"/>
      <c r="D105" s="177"/>
      <c r="E105" s="178"/>
      <c r="F105" s="233"/>
      <c r="G105" s="110"/>
      <c r="H105" s="111" t="str">
        <f t="shared" si="11"/>
        <v/>
      </c>
      <c r="I105" s="235"/>
      <c r="J105" s="228">
        <f t="shared" si="12"/>
        <v>0</v>
      </c>
      <c r="K105" s="233"/>
      <c r="L105" s="230">
        <f t="shared" si="13"/>
        <v>0</v>
      </c>
      <c r="M105" s="237" t="str">
        <f t="shared" si="14"/>
        <v/>
      </c>
      <c r="N105" s="228">
        <f t="shared" si="15"/>
        <v>0</v>
      </c>
      <c r="O105" s="113" t="str">
        <f t="shared" si="16"/>
        <v/>
      </c>
      <c r="P105" s="239" t="str">
        <f t="shared" si="17"/>
        <v/>
      </c>
      <c r="Q105" s="108" t="str">
        <f t="shared" si="18"/>
        <v/>
      </c>
      <c r="R105" s="80" t="str">
        <f t="shared" si="19"/>
        <v/>
      </c>
    </row>
    <row r="106" spans="1:18" s="70" customFormat="1" ht="30" customHeight="1" x14ac:dyDescent="0.15">
      <c r="A106" s="22">
        <f t="shared" si="10"/>
        <v>98</v>
      </c>
      <c r="B106" s="225"/>
      <c r="C106" s="225"/>
      <c r="D106" s="177"/>
      <c r="E106" s="178"/>
      <c r="F106" s="233"/>
      <c r="G106" s="110"/>
      <c r="H106" s="111" t="str">
        <f t="shared" si="11"/>
        <v/>
      </c>
      <c r="I106" s="235"/>
      <c r="J106" s="228">
        <f t="shared" si="12"/>
        <v>0</v>
      </c>
      <c r="K106" s="233"/>
      <c r="L106" s="230">
        <f t="shared" si="13"/>
        <v>0</v>
      </c>
      <c r="M106" s="237" t="str">
        <f t="shared" si="14"/>
        <v/>
      </c>
      <c r="N106" s="228">
        <f t="shared" si="15"/>
        <v>0</v>
      </c>
      <c r="O106" s="113" t="str">
        <f t="shared" si="16"/>
        <v/>
      </c>
      <c r="P106" s="239" t="str">
        <f t="shared" si="17"/>
        <v/>
      </c>
      <c r="Q106" s="108" t="str">
        <f t="shared" si="18"/>
        <v/>
      </c>
      <c r="R106" s="80" t="str">
        <f t="shared" si="19"/>
        <v/>
      </c>
    </row>
    <row r="107" spans="1:18" s="70" customFormat="1" ht="30" customHeight="1" x14ac:dyDescent="0.15">
      <c r="A107" s="22">
        <f t="shared" si="10"/>
        <v>99</v>
      </c>
      <c r="B107" s="225"/>
      <c r="C107" s="225"/>
      <c r="D107" s="177"/>
      <c r="E107" s="178"/>
      <c r="F107" s="233"/>
      <c r="G107" s="110"/>
      <c r="H107" s="111" t="str">
        <f t="shared" si="11"/>
        <v/>
      </c>
      <c r="I107" s="235"/>
      <c r="J107" s="228">
        <f t="shared" si="12"/>
        <v>0</v>
      </c>
      <c r="K107" s="233"/>
      <c r="L107" s="230">
        <f t="shared" si="13"/>
        <v>0</v>
      </c>
      <c r="M107" s="237" t="str">
        <f t="shared" si="14"/>
        <v/>
      </c>
      <c r="N107" s="228">
        <f t="shared" si="15"/>
        <v>0</v>
      </c>
      <c r="O107" s="113" t="str">
        <f t="shared" si="16"/>
        <v/>
      </c>
      <c r="P107" s="239" t="str">
        <f t="shared" si="17"/>
        <v/>
      </c>
      <c r="Q107" s="108" t="str">
        <f t="shared" si="18"/>
        <v/>
      </c>
      <c r="R107" s="80" t="str">
        <f t="shared" si="19"/>
        <v/>
      </c>
    </row>
    <row r="108" spans="1:18" s="70" customFormat="1" ht="30" customHeight="1" x14ac:dyDescent="0.15">
      <c r="A108" s="22">
        <f t="shared" si="10"/>
        <v>100</v>
      </c>
      <c r="B108" s="225"/>
      <c r="C108" s="225"/>
      <c r="D108" s="177"/>
      <c r="E108" s="178"/>
      <c r="F108" s="233"/>
      <c r="G108" s="110"/>
      <c r="H108" s="111" t="str">
        <f t="shared" si="11"/>
        <v/>
      </c>
      <c r="I108" s="235"/>
      <c r="J108" s="228">
        <f t="shared" si="12"/>
        <v>0</v>
      </c>
      <c r="K108" s="233"/>
      <c r="L108" s="230">
        <f t="shared" si="13"/>
        <v>0</v>
      </c>
      <c r="M108" s="237" t="str">
        <f t="shared" si="14"/>
        <v/>
      </c>
      <c r="N108" s="228">
        <f t="shared" si="15"/>
        <v>0</v>
      </c>
      <c r="O108" s="113" t="str">
        <f t="shared" si="16"/>
        <v/>
      </c>
      <c r="P108" s="239" t="str">
        <f t="shared" si="17"/>
        <v/>
      </c>
      <c r="Q108" s="108" t="str">
        <f t="shared" si="18"/>
        <v/>
      </c>
      <c r="R108" s="80" t="str">
        <f t="shared" si="19"/>
        <v/>
      </c>
    </row>
    <row r="109" spans="1:18" s="70" customFormat="1" ht="30" customHeight="1" x14ac:dyDescent="0.15">
      <c r="A109" s="22">
        <f t="shared" si="10"/>
        <v>101</v>
      </c>
      <c r="B109" s="225"/>
      <c r="C109" s="225"/>
      <c r="D109" s="177"/>
      <c r="E109" s="178"/>
      <c r="F109" s="233"/>
      <c r="G109" s="110"/>
      <c r="H109" s="111" t="str">
        <f t="shared" si="11"/>
        <v/>
      </c>
      <c r="I109" s="235"/>
      <c r="J109" s="228">
        <f t="shared" si="12"/>
        <v>0</v>
      </c>
      <c r="K109" s="233"/>
      <c r="L109" s="230">
        <f t="shared" si="13"/>
        <v>0</v>
      </c>
      <c r="M109" s="237" t="str">
        <f t="shared" si="14"/>
        <v/>
      </c>
      <c r="N109" s="228">
        <f t="shared" si="15"/>
        <v>0</v>
      </c>
      <c r="O109" s="113" t="str">
        <f t="shared" si="16"/>
        <v/>
      </c>
      <c r="P109" s="239" t="str">
        <f t="shared" si="17"/>
        <v/>
      </c>
      <c r="Q109" s="108" t="str">
        <f t="shared" si="18"/>
        <v/>
      </c>
      <c r="R109" s="80" t="str">
        <f t="shared" si="19"/>
        <v/>
      </c>
    </row>
    <row r="110" spans="1:18" s="70" customFormat="1" ht="30" customHeight="1" x14ac:dyDescent="0.15">
      <c r="A110" s="22">
        <f t="shared" si="10"/>
        <v>102</v>
      </c>
      <c r="B110" s="225"/>
      <c r="C110" s="225"/>
      <c r="D110" s="177"/>
      <c r="E110" s="178"/>
      <c r="F110" s="233"/>
      <c r="G110" s="110"/>
      <c r="H110" s="111" t="str">
        <f t="shared" si="11"/>
        <v/>
      </c>
      <c r="I110" s="235"/>
      <c r="J110" s="228">
        <f t="shared" si="12"/>
        <v>0</v>
      </c>
      <c r="K110" s="233"/>
      <c r="L110" s="230">
        <f t="shared" si="13"/>
        <v>0</v>
      </c>
      <c r="M110" s="237" t="str">
        <f t="shared" si="14"/>
        <v/>
      </c>
      <c r="N110" s="228">
        <f t="shared" si="15"/>
        <v>0</v>
      </c>
      <c r="O110" s="113" t="str">
        <f t="shared" si="16"/>
        <v/>
      </c>
      <c r="P110" s="239" t="str">
        <f t="shared" si="17"/>
        <v/>
      </c>
      <c r="Q110" s="108" t="str">
        <f t="shared" si="18"/>
        <v/>
      </c>
      <c r="R110" s="80" t="str">
        <f t="shared" si="19"/>
        <v/>
      </c>
    </row>
    <row r="111" spans="1:18" s="70" customFormat="1" ht="30" customHeight="1" x14ac:dyDescent="0.15">
      <c r="A111" s="22">
        <f t="shared" si="10"/>
        <v>103</v>
      </c>
      <c r="B111" s="225"/>
      <c r="C111" s="225"/>
      <c r="D111" s="177"/>
      <c r="E111" s="178"/>
      <c r="F111" s="233"/>
      <c r="G111" s="110"/>
      <c r="H111" s="111" t="str">
        <f t="shared" si="11"/>
        <v/>
      </c>
      <c r="I111" s="235"/>
      <c r="J111" s="228">
        <f t="shared" si="12"/>
        <v>0</v>
      </c>
      <c r="K111" s="233"/>
      <c r="L111" s="230">
        <f t="shared" si="13"/>
        <v>0</v>
      </c>
      <c r="M111" s="237" t="str">
        <f t="shared" si="14"/>
        <v/>
      </c>
      <c r="N111" s="228">
        <f t="shared" si="15"/>
        <v>0</v>
      </c>
      <c r="O111" s="113" t="str">
        <f t="shared" si="16"/>
        <v/>
      </c>
      <c r="P111" s="239" t="str">
        <f t="shared" si="17"/>
        <v/>
      </c>
      <c r="Q111" s="108" t="str">
        <f t="shared" si="18"/>
        <v/>
      </c>
      <c r="R111" s="80" t="str">
        <f t="shared" si="19"/>
        <v/>
      </c>
    </row>
    <row r="112" spans="1:18" s="70" customFormat="1" ht="30" customHeight="1" x14ac:dyDescent="0.15">
      <c r="A112" s="22">
        <f t="shared" si="10"/>
        <v>104</v>
      </c>
      <c r="B112" s="225"/>
      <c r="C112" s="225"/>
      <c r="D112" s="177"/>
      <c r="E112" s="178"/>
      <c r="F112" s="233"/>
      <c r="G112" s="110"/>
      <c r="H112" s="111" t="str">
        <f t="shared" si="11"/>
        <v/>
      </c>
      <c r="I112" s="235"/>
      <c r="J112" s="228">
        <f t="shared" si="12"/>
        <v>0</v>
      </c>
      <c r="K112" s="233"/>
      <c r="L112" s="230">
        <f t="shared" si="13"/>
        <v>0</v>
      </c>
      <c r="M112" s="237" t="str">
        <f t="shared" si="14"/>
        <v/>
      </c>
      <c r="N112" s="228">
        <f t="shared" si="15"/>
        <v>0</v>
      </c>
      <c r="O112" s="113" t="str">
        <f t="shared" si="16"/>
        <v/>
      </c>
      <c r="P112" s="239" t="str">
        <f t="shared" si="17"/>
        <v/>
      </c>
      <c r="Q112" s="108" t="str">
        <f t="shared" si="18"/>
        <v/>
      </c>
      <c r="R112" s="80" t="str">
        <f t="shared" si="19"/>
        <v/>
      </c>
    </row>
    <row r="113" spans="1:18" s="70" customFormat="1" ht="30" customHeight="1" x14ac:dyDescent="0.15">
      <c r="A113" s="22">
        <f t="shared" si="10"/>
        <v>105</v>
      </c>
      <c r="B113" s="225"/>
      <c r="C113" s="225"/>
      <c r="D113" s="177"/>
      <c r="E113" s="178"/>
      <c r="F113" s="233"/>
      <c r="G113" s="110"/>
      <c r="H113" s="111" t="str">
        <f t="shared" si="11"/>
        <v/>
      </c>
      <c r="I113" s="235"/>
      <c r="J113" s="228">
        <f t="shared" si="12"/>
        <v>0</v>
      </c>
      <c r="K113" s="233"/>
      <c r="L113" s="230">
        <f t="shared" si="13"/>
        <v>0</v>
      </c>
      <c r="M113" s="237" t="str">
        <f t="shared" si="14"/>
        <v/>
      </c>
      <c r="N113" s="228">
        <f t="shared" si="15"/>
        <v>0</v>
      </c>
      <c r="O113" s="113" t="str">
        <f t="shared" si="16"/>
        <v/>
      </c>
      <c r="P113" s="239" t="str">
        <f t="shared" si="17"/>
        <v/>
      </c>
      <c r="Q113" s="108" t="str">
        <f t="shared" si="18"/>
        <v/>
      </c>
      <c r="R113" s="80" t="str">
        <f t="shared" si="19"/>
        <v/>
      </c>
    </row>
    <row r="114" spans="1:18" s="70" customFormat="1" ht="30" customHeight="1" x14ac:dyDescent="0.15">
      <c r="A114" s="22">
        <f t="shared" si="10"/>
        <v>106</v>
      </c>
      <c r="B114" s="225"/>
      <c r="C114" s="225"/>
      <c r="D114" s="177"/>
      <c r="E114" s="178"/>
      <c r="F114" s="233"/>
      <c r="G114" s="110"/>
      <c r="H114" s="111" t="str">
        <f t="shared" si="11"/>
        <v/>
      </c>
      <c r="I114" s="235"/>
      <c r="J114" s="228">
        <f t="shared" si="12"/>
        <v>0</v>
      </c>
      <c r="K114" s="233"/>
      <c r="L114" s="230">
        <f t="shared" si="13"/>
        <v>0</v>
      </c>
      <c r="M114" s="237" t="str">
        <f t="shared" si="14"/>
        <v/>
      </c>
      <c r="N114" s="228">
        <f t="shared" si="15"/>
        <v>0</v>
      </c>
      <c r="O114" s="113" t="str">
        <f t="shared" si="16"/>
        <v/>
      </c>
      <c r="P114" s="239" t="str">
        <f t="shared" si="17"/>
        <v/>
      </c>
      <c r="Q114" s="108" t="str">
        <f t="shared" si="18"/>
        <v/>
      </c>
      <c r="R114" s="80" t="str">
        <f t="shared" si="19"/>
        <v/>
      </c>
    </row>
    <row r="115" spans="1:18" s="70" customFormat="1" ht="30" customHeight="1" x14ac:dyDescent="0.15">
      <c r="A115" s="22">
        <f t="shared" si="10"/>
        <v>107</v>
      </c>
      <c r="B115" s="225"/>
      <c r="C115" s="225"/>
      <c r="D115" s="177"/>
      <c r="E115" s="178"/>
      <c r="F115" s="233"/>
      <c r="G115" s="110"/>
      <c r="H115" s="111" t="str">
        <f t="shared" si="11"/>
        <v/>
      </c>
      <c r="I115" s="235"/>
      <c r="J115" s="228">
        <f t="shared" si="12"/>
        <v>0</v>
      </c>
      <c r="K115" s="233"/>
      <c r="L115" s="230">
        <f t="shared" si="13"/>
        <v>0</v>
      </c>
      <c r="M115" s="237" t="str">
        <f t="shared" si="14"/>
        <v/>
      </c>
      <c r="N115" s="228">
        <f t="shared" si="15"/>
        <v>0</v>
      </c>
      <c r="O115" s="113" t="str">
        <f t="shared" si="16"/>
        <v/>
      </c>
      <c r="P115" s="239" t="str">
        <f t="shared" si="17"/>
        <v/>
      </c>
      <c r="Q115" s="108" t="str">
        <f t="shared" si="18"/>
        <v/>
      </c>
      <c r="R115" s="80" t="str">
        <f t="shared" si="19"/>
        <v/>
      </c>
    </row>
    <row r="116" spans="1:18" s="70" customFormat="1" ht="30" customHeight="1" x14ac:dyDescent="0.15">
      <c r="A116" s="22">
        <f t="shared" si="10"/>
        <v>108</v>
      </c>
      <c r="B116" s="225"/>
      <c r="C116" s="225"/>
      <c r="D116" s="177"/>
      <c r="E116" s="178"/>
      <c r="F116" s="233"/>
      <c r="G116" s="110"/>
      <c r="H116" s="111" t="str">
        <f t="shared" si="11"/>
        <v/>
      </c>
      <c r="I116" s="235"/>
      <c r="J116" s="228">
        <f t="shared" si="12"/>
        <v>0</v>
      </c>
      <c r="K116" s="233"/>
      <c r="L116" s="230">
        <f t="shared" si="13"/>
        <v>0</v>
      </c>
      <c r="M116" s="237" t="str">
        <f t="shared" si="14"/>
        <v/>
      </c>
      <c r="N116" s="228">
        <f t="shared" si="15"/>
        <v>0</v>
      </c>
      <c r="O116" s="113" t="str">
        <f t="shared" si="16"/>
        <v/>
      </c>
      <c r="P116" s="239" t="str">
        <f t="shared" si="17"/>
        <v/>
      </c>
      <c r="Q116" s="108" t="str">
        <f t="shared" si="18"/>
        <v/>
      </c>
      <c r="R116" s="80" t="str">
        <f t="shared" si="19"/>
        <v/>
      </c>
    </row>
    <row r="117" spans="1:18" s="70" customFormat="1" ht="30" customHeight="1" x14ac:dyDescent="0.15">
      <c r="A117" s="22">
        <f t="shared" si="10"/>
        <v>109</v>
      </c>
      <c r="B117" s="225"/>
      <c r="C117" s="225"/>
      <c r="D117" s="177"/>
      <c r="E117" s="178"/>
      <c r="F117" s="233"/>
      <c r="G117" s="110"/>
      <c r="H117" s="111" t="str">
        <f t="shared" si="11"/>
        <v/>
      </c>
      <c r="I117" s="235"/>
      <c r="J117" s="228">
        <f t="shared" si="12"/>
        <v>0</v>
      </c>
      <c r="K117" s="233"/>
      <c r="L117" s="230">
        <f t="shared" si="13"/>
        <v>0</v>
      </c>
      <c r="M117" s="237" t="str">
        <f t="shared" si="14"/>
        <v/>
      </c>
      <c r="N117" s="228">
        <f t="shared" si="15"/>
        <v>0</v>
      </c>
      <c r="O117" s="113" t="str">
        <f t="shared" si="16"/>
        <v/>
      </c>
      <c r="P117" s="239" t="str">
        <f t="shared" si="17"/>
        <v/>
      </c>
      <c r="Q117" s="108" t="str">
        <f t="shared" si="18"/>
        <v/>
      </c>
      <c r="R117" s="80" t="str">
        <f t="shared" si="19"/>
        <v/>
      </c>
    </row>
    <row r="118" spans="1:18" s="70" customFormat="1" ht="30" customHeight="1" x14ac:dyDescent="0.15">
      <c r="A118" s="22">
        <f t="shared" si="10"/>
        <v>110</v>
      </c>
      <c r="B118" s="225"/>
      <c r="C118" s="225"/>
      <c r="D118" s="177"/>
      <c r="E118" s="178"/>
      <c r="F118" s="233"/>
      <c r="G118" s="110"/>
      <c r="H118" s="111" t="str">
        <f t="shared" si="11"/>
        <v/>
      </c>
      <c r="I118" s="235"/>
      <c r="J118" s="228">
        <f t="shared" si="12"/>
        <v>0</v>
      </c>
      <c r="K118" s="233"/>
      <c r="L118" s="230">
        <f t="shared" si="13"/>
        <v>0</v>
      </c>
      <c r="M118" s="237" t="str">
        <f t="shared" si="14"/>
        <v/>
      </c>
      <c r="N118" s="228">
        <f t="shared" si="15"/>
        <v>0</v>
      </c>
      <c r="O118" s="113" t="str">
        <f t="shared" si="16"/>
        <v/>
      </c>
      <c r="P118" s="239" t="str">
        <f t="shared" si="17"/>
        <v/>
      </c>
      <c r="Q118" s="108" t="str">
        <f t="shared" si="18"/>
        <v/>
      </c>
      <c r="R118" s="80" t="str">
        <f t="shared" si="19"/>
        <v/>
      </c>
    </row>
    <row r="119" spans="1:18" s="70" customFormat="1" ht="30" customHeight="1" x14ac:dyDescent="0.15">
      <c r="A119" s="22">
        <f t="shared" si="10"/>
        <v>111</v>
      </c>
      <c r="B119" s="225"/>
      <c r="C119" s="225"/>
      <c r="D119" s="177"/>
      <c r="E119" s="178"/>
      <c r="F119" s="233"/>
      <c r="G119" s="110"/>
      <c r="H119" s="111" t="str">
        <f t="shared" si="11"/>
        <v/>
      </c>
      <c r="I119" s="235"/>
      <c r="J119" s="228">
        <f t="shared" si="12"/>
        <v>0</v>
      </c>
      <c r="K119" s="233"/>
      <c r="L119" s="230">
        <f t="shared" si="13"/>
        <v>0</v>
      </c>
      <c r="M119" s="237" t="str">
        <f t="shared" si="14"/>
        <v/>
      </c>
      <c r="N119" s="228">
        <f t="shared" si="15"/>
        <v>0</v>
      </c>
      <c r="O119" s="113" t="str">
        <f t="shared" si="16"/>
        <v/>
      </c>
      <c r="P119" s="239" t="str">
        <f t="shared" si="17"/>
        <v/>
      </c>
      <c r="Q119" s="108" t="str">
        <f t="shared" si="18"/>
        <v/>
      </c>
      <c r="R119" s="80" t="str">
        <f t="shared" si="19"/>
        <v/>
      </c>
    </row>
    <row r="120" spans="1:18" s="70" customFormat="1" ht="30" customHeight="1" x14ac:dyDescent="0.15">
      <c r="A120" s="22">
        <f t="shared" si="10"/>
        <v>112</v>
      </c>
      <c r="B120" s="225"/>
      <c r="C120" s="225"/>
      <c r="D120" s="177"/>
      <c r="E120" s="178"/>
      <c r="F120" s="233"/>
      <c r="G120" s="110"/>
      <c r="H120" s="111" t="str">
        <f t="shared" si="11"/>
        <v/>
      </c>
      <c r="I120" s="235"/>
      <c r="J120" s="228">
        <f t="shared" si="12"/>
        <v>0</v>
      </c>
      <c r="K120" s="233"/>
      <c r="L120" s="230">
        <f t="shared" si="13"/>
        <v>0</v>
      </c>
      <c r="M120" s="237" t="str">
        <f t="shared" si="14"/>
        <v/>
      </c>
      <c r="N120" s="228">
        <f t="shared" si="15"/>
        <v>0</v>
      </c>
      <c r="O120" s="113" t="str">
        <f t="shared" si="16"/>
        <v/>
      </c>
      <c r="P120" s="239" t="str">
        <f t="shared" si="17"/>
        <v/>
      </c>
      <c r="Q120" s="108" t="str">
        <f t="shared" si="18"/>
        <v/>
      </c>
      <c r="R120" s="80" t="str">
        <f t="shared" si="19"/>
        <v/>
      </c>
    </row>
    <row r="121" spans="1:18" s="70" customFormat="1" ht="30" customHeight="1" x14ac:dyDescent="0.15">
      <c r="A121" s="22">
        <f t="shared" si="10"/>
        <v>113</v>
      </c>
      <c r="B121" s="225"/>
      <c r="C121" s="225"/>
      <c r="D121" s="177"/>
      <c r="E121" s="178"/>
      <c r="F121" s="233"/>
      <c r="G121" s="110"/>
      <c r="H121" s="111" t="str">
        <f t="shared" si="11"/>
        <v/>
      </c>
      <c r="I121" s="235"/>
      <c r="J121" s="228">
        <f t="shared" si="12"/>
        <v>0</v>
      </c>
      <c r="K121" s="233"/>
      <c r="L121" s="230">
        <f t="shared" si="13"/>
        <v>0</v>
      </c>
      <c r="M121" s="237" t="str">
        <f t="shared" si="14"/>
        <v/>
      </c>
      <c r="N121" s="228">
        <f t="shared" si="15"/>
        <v>0</v>
      </c>
      <c r="O121" s="113" t="str">
        <f t="shared" si="16"/>
        <v/>
      </c>
      <c r="P121" s="239" t="str">
        <f t="shared" si="17"/>
        <v/>
      </c>
      <c r="Q121" s="108" t="str">
        <f t="shared" si="18"/>
        <v/>
      </c>
      <c r="R121" s="80" t="str">
        <f t="shared" si="19"/>
        <v/>
      </c>
    </row>
    <row r="122" spans="1:18" s="70" customFormat="1" ht="30" customHeight="1" x14ac:dyDescent="0.15">
      <c r="A122" s="22">
        <f t="shared" si="10"/>
        <v>114</v>
      </c>
      <c r="B122" s="225"/>
      <c r="C122" s="225"/>
      <c r="D122" s="177"/>
      <c r="E122" s="178"/>
      <c r="F122" s="233"/>
      <c r="G122" s="110"/>
      <c r="H122" s="111" t="str">
        <f t="shared" si="11"/>
        <v/>
      </c>
      <c r="I122" s="235"/>
      <c r="J122" s="228">
        <f t="shared" si="12"/>
        <v>0</v>
      </c>
      <c r="K122" s="233"/>
      <c r="L122" s="230">
        <f t="shared" si="13"/>
        <v>0</v>
      </c>
      <c r="M122" s="237" t="str">
        <f t="shared" si="14"/>
        <v/>
      </c>
      <c r="N122" s="228">
        <f t="shared" si="15"/>
        <v>0</v>
      </c>
      <c r="O122" s="113" t="str">
        <f t="shared" si="16"/>
        <v/>
      </c>
      <c r="P122" s="239" t="str">
        <f t="shared" si="17"/>
        <v/>
      </c>
      <c r="Q122" s="108" t="str">
        <f t="shared" si="18"/>
        <v/>
      </c>
      <c r="R122" s="80" t="str">
        <f t="shared" si="19"/>
        <v/>
      </c>
    </row>
    <row r="123" spans="1:18" s="70" customFormat="1" ht="30" customHeight="1" x14ac:dyDescent="0.15">
      <c r="A123" s="22">
        <f t="shared" si="10"/>
        <v>115</v>
      </c>
      <c r="B123" s="225"/>
      <c r="C123" s="225"/>
      <c r="D123" s="177"/>
      <c r="E123" s="178"/>
      <c r="F123" s="233"/>
      <c r="G123" s="110"/>
      <c r="H123" s="111" t="str">
        <f t="shared" si="11"/>
        <v/>
      </c>
      <c r="I123" s="235"/>
      <c r="J123" s="228">
        <f t="shared" si="12"/>
        <v>0</v>
      </c>
      <c r="K123" s="233"/>
      <c r="L123" s="230">
        <f t="shared" si="13"/>
        <v>0</v>
      </c>
      <c r="M123" s="237" t="str">
        <f t="shared" si="14"/>
        <v/>
      </c>
      <c r="N123" s="228">
        <f t="shared" si="15"/>
        <v>0</v>
      </c>
      <c r="O123" s="113" t="str">
        <f t="shared" si="16"/>
        <v/>
      </c>
      <c r="P123" s="239" t="str">
        <f t="shared" si="17"/>
        <v/>
      </c>
      <c r="Q123" s="108" t="str">
        <f t="shared" si="18"/>
        <v/>
      </c>
      <c r="R123" s="80" t="str">
        <f t="shared" si="19"/>
        <v/>
      </c>
    </row>
    <row r="124" spans="1:18" s="70" customFormat="1" ht="30" customHeight="1" x14ac:dyDescent="0.15">
      <c r="A124" s="22">
        <f t="shared" si="10"/>
        <v>116</v>
      </c>
      <c r="B124" s="225"/>
      <c r="C124" s="225"/>
      <c r="D124" s="177"/>
      <c r="E124" s="178"/>
      <c r="F124" s="233"/>
      <c r="G124" s="110"/>
      <c r="H124" s="111" t="str">
        <f t="shared" si="11"/>
        <v/>
      </c>
      <c r="I124" s="235"/>
      <c r="J124" s="228">
        <f t="shared" si="12"/>
        <v>0</v>
      </c>
      <c r="K124" s="233"/>
      <c r="L124" s="230">
        <f t="shared" si="13"/>
        <v>0</v>
      </c>
      <c r="M124" s="237" t="str">
        <f t="shared" si="14"/>
        <v/>
      </c>
      <c r="N124" s="228">
        <f t="shared" si="15"/>
        <v>0</v>
      </c>
      <c r="O124" s="113" t="str">
        <f t="shared" si="16"/>
        <v/>
      </c>
      <c r="P124" s="239" t="str">
        <f t="shared" si="17"/>
        <v/>
      </c>
      <c r="Q124" s="108" t="str">
        <f t="shared" si="18"/>
        <v/>
      </c>
      <c r="R124" s="80" t="str">
        <f t="shared" si="19"/>
        <v/>
      </c>
    </row>
    <row r="125" spans="1:18" s="70" customFormat="1" ht="30" customHeight="1" x14ac:dyDescent="0.15">
      <c r="A125" s="22">
        <f t="shared" si="10"/>
        <v>117</v>
      </c>
      <c r="B125" s="225"/>
      <c r="C125" s="225"/>
      <c r="D125" s="177"/>
      <c r="E125" s="178"/>
      <c r="F125" s="233"/>
      <c r="G125" s="110"/>
      <c r="H125" s="111" t="str">
        <f t="shared" si="11"/>
        <v/>
      </c>
      <c r="I125" s="235"/>
      <c r="J125" s="228">
        <f t="shared" si="12"/>
        <v>0</v>
      </c>
      <c r="K125" s="233"/>
      <c r="L125" s="230">
        <f t="shared" si="13"/>
        <v>0</v>
      </c>
      <c r="M125" s="237" t="str">
        <f t="shared" si="14"/>
        <v/>
      </c>
      <c r="N125" s="228">
        <f t="shared" si="15"/>
        <v>0</v>
      </c>
      <c r="O125" s="113" t="str">
        <f t="shared" si="16"/>
        <v/>
      </c>
      <c r="P125" s="239" t="str">
        <f t="shared" si="17"/>
        <v/>
      </c>
      <c r="Q125" s="108" t="str">
        <f t="shared" si="18"/>
        <v/>
      </c>
      <c r="R125" s="80" t="str">
        <f t="shared" si="19"/>
        <v/>
      </c>
    </row>
    <row r="126" spans="1:18" s="70" customFormat="1" ht="30" customHeight="1" x14ac:dyDescent="0.15">
      <c r="A126" s="22">
        <f t="shared" si="10"/>
        <v>118</v>
      </c>
      <c r="B126" s="225"/>
      <c r="C126" s="225"/>
      <c r="D126" s="177"/>
      <c r="E126" s="178"/>
      <c r="F126" s="233"/>
      <c r="G126" s="110"/>
      <c r="H126" s="111" t="str">
        <f t="shared" si="11"/>
        <v/>
      </c>
      <c r="I126" s="235"/>
      <c r="J126" s="228">
        <f t="shared" si="12"/>
        <v>0</v>
      </c>
      <c r="K126" s="233"/>
      <c r="L126" s="230">
        <f t="shared" si="13"/>
        <v>0</v>
      </c>
      <c r="M126" s="237" t="str">
        <f t="shared" si="14"/>
        <v/>
      </c>
      <c r="N126" s="228">
        <f t="shared" si="15"/>
        <v>0</v>
      </c>
      <c r="O126" s="113" t="str">
        <f t="shared" si="16"/>
        <v/>
      </c>
      <c r="P126" s="239" t="str">
        <f t="shared" si="17"/>
        <v/>
      </c>
      <c r="Q126" s="108" t="str">
        <f t="shared" si="18"/>
        <v/>
      </c>
      <c r="R126" s="80" t="str">
        <f t="shared" si="19"/>
        <v/>
      </c>
    </row>
    <row r="127" spans="1:18" s="70" customFormat="1" ht="30" customHeight="1" x14ac:dyDescent="0.15">
      <c r="A127" s="22">
        <f t="shared" si="10"/>
        <v>119</v>
      </c>
      <c r="B127" s="225"/>
      <c r="C127" s="225"/>
      <c r="D127" s="177"/>
      <c r="E127" s="178"/>
      <c r="F127" s="233"/>
      <c r="G127" s="110"/>
      <c r="H127" s="111" t="str">
        <f t="shared" si="11"/>
        <v/>
      </c>
      <c r="I127" s="235"/>
      <c r="J127" s="228">
        <f t="shared" si="12"/>
        <v>0</v>
      </c>
      <c r="K127" s="233"/>
      <c r="L127" s="230">
        <f t="shared" si="13"/>
        <v>0</v>
      </c>
      <c r="M127" s="237" t="str">
        <f t="shared" si="14"/>
        <v/>
      </c>
      <c r="N127" s="228">
        <f t="shared" si="15"/>
        <v>0</v>
      </c>
      <c r="O127" s="113" t="str">
        <f t="shared" si="16"/>
        <v/>
      </c>
      <c r="P127" s="239" t="str">
        <f t="shared" si="17"/>
        <v/>
      </c>
      <c r="Q127" s="108" t="str">
        <f t="shared" si="18"/>
        <v/>
      </c>
      <c r="R127" s="80" t="str">
        <f t="shared" si="19"/>
        <v/>
      </c>
    </row>
    <row r="128" spans="1:18" s="70" customFormat="1" ht="30" customHeight="1" x14ac:dyDescent="0.15">
      <c r="A128" s="22">
        <f t="shared" si="10"/>
        <v>120</v>
      </c>
      <c r="B128" s="225"/>
      <c r="C128" s="225"/>
      <c r="D128" s="177"/>
      <c r="E128" s="178"/>
      <c r="F128" s="233"/>
      <c r="G128" s="110"/>
      <c r="H128" s="111" t="str">
        <f t="shared" si="11"/>
        <v/>
      </c>
      <c r="I128" s="235"/>
      <c r="J128" s="228">
        <f t="shared" si="12"/>
        <v>0</v>
      </c>
      <c r="K128" s="233"/>
      <c r="L128" s="230">
        <f t="shared" si="13"/>
        <v>0</v>
      </c>
      <c r="M128" s="237" t="str">
        <f t="shared" si="14"/>
        <v/>
      </c>
      <c r="N128" s="228">
        <f t="shared" si="15"/>
        <v>0</v>
      </c>
      <c r="O128" s="113" t="str">
        <f t="shared" si="16"/>
        <v/>
      </c>
      <c r="P128" s="239" t="str">
        <f t="shared" si="17"/>
        <v/>
      </c>
      <c r="Q128" s="108" t="str">
        <f t="shared" si="18"/>
        <v/>
      </c>
      <c r="R128" s="80" t="str">
        <f t="shared" si="19"/>
        <v/>
      </c>
    </row>
    <row r="129" spans="1:18" s="70" customFormat="1" ht="30" customHeight="1" x14ac:dyDescent="0.15">
      <c r="A129" s="22">
        <f t="shared" si="10"/>
        <v>121</v>
      </c>
      <c r="B129" s="225"/>
      <c r="C129" s="225"/>
      <c r="D129" s="177"/>
      <c r="E129" s="178"/>
      <c r="F129" s="233"/>
      <c r="G129" s="110"/>
      <c r="H129" s="111" t="str">
        <f t="shared" si="11"/>
        <v/>
      </c>
      <c r="I129" s="235"/>
      <c r="J129" s="228">
        <f t="shared" si="12"/>
        <v>0</v>
      </c>
      <c r="K129" s="233"/>
      <c r="L129" s="230">
        <f t="shared" si="13"/>
        <v>0</v>
      </c>
      <c r="M129" s="237" t="str">
        <f t="shared" si="14"/>
        <v/>
      </c>
      <c r="N129" s="228">
        <f t="shared" si="15"/>
        <v>0</v>
      </c>
      <c r="O129" s="113" t="str">
        <f t="shared" si="16"/>
        <v/>
      </c>
      <c r="P129" s="239" t="str">
        <f t="shared" si="17"/>
        <v/>
      </c>
      <c r="Q129" s="108" t="str">
        <f t="shared" si="18"/>
        <v/>
      </c>
      <c r="R129" s="80" t="str">
        <f t="shared" si="19"/>
        <v/>
      </c>
    </row>
    <row r="130" spans="1:18" s="70" customFormat="1" ht="30" customHeight="1" x14ac:dyDescent="0.15">
      <c r="A130" s="22">
        <f t="shared" si="10"/>
        <v>122</v>
      </c>
      <c r="B130" s="225"/>
      <c r="C130" s="225"/>
      <c r="D130" s="177"/>
      <c r="E130" s="178"/>
      <c r="F130" s="233"/>
      <c r="G130" s="110"/>
      <c r="H130" s="111" t="str">
        <f t="shared" si="11"/>
        <v/>
      </c>
      <c r="I130" s="235"/>
      <c r="J130" s="228">
        <f t="shared" si="12"/>
        <v>0</v>
      </c>
      <c r="K130" s="233"/>
      <c r="L130" s="230">
        <f t="shared" si="13"/>
        <v>0</v>
      </c>
      <c r="M130" s="237" t="str">
        <f t="shared" si="14"/>
        <v/>
      </c>
      <c r="N130" s="228">
        <f t="shared" si="15"/>
        <v>0</v>
      </c>
      <c r="O130" s="113" t="str">
        <f t="shared" si="16"/>
        <v/>
      </c>
      <c r="P130" s="239" t="str">
        <f t="shared" si="17"/>
        <v/>
      </c>
      <c r="Q130" s="108" t="str">
        <f t="shared" si="18"/>
        <v/>
      </c>
      <c r="R130" s="80" t="str">
        <f t="shared" si="19"/>
        <v/>
      </c>
    </row>
    <row r="131" spans="1:18" s="70" customFormat="1" ht="30" customHeight="1" x14ac:dyDescent="0.15">
      <c r="A131" s="22">
        <f t="shared" si="10"/>
        <v>123</v>
      </c>
      <c r="B131" s="225"/>
      <c r="C131" s="225"/>
      <c r="D131" s="177"/>
      <c r="E131" s="178"/>
      <c r="F131" s="233"/>
      <c r="G131" s="110"/>
      <c r="H131" s="111" t="str">
        <f t="shared" si="11"/>
        <v/>
      </c>
      <c r="I131" s="235"/>
      <c r="J131" s="228">
        <f t="shared" si="12"/>
        <v>0</v>
      </c>
      <c r="K131" s="233"/>
      <c r="L131" s="230">
        <f t="shared" si="13"/>
        <v>0</v>
      </c>
      <c r="M131" s="237" t="str">
        <f t="shared" si="14"/>
        <v/>
      </c>
      <c r="N131" s="228">
        <f t="shared" si="15"/>
        <v>0</v>
      </c>
      <c r="O131" s="113" t="str">
        <f t="shared" si="16"/>
        <v/>
      </c>
      <c r="P131" s="239" t="str">
        <f t="shared" si="17"/>
        <v/>
      </c>
      <c r="Q131" s="108" t="str">
        <f t="shared" si="18"/>
        <v/>
      </c>
      <c r="R131" s="80" t="str">
        <f t="shared" si="19"/>
        <v/>
      </c>
    </row>
    <row r="132" spans="1:18" s="70" customFormat="1" ht="30" customHeight="1" x14ac:dyDescent="0.15">
      <c r="A132" s="22">
        <f t="shared" si="10"/>
        <v>124</v>
      </c>
      <c r="B132" s="225"/>
      <c r="C132" s="225"/>
      <c r="D132" s="177"/>
      <c r="E132" s="178"/>
      <c r="F132" s="233"/>
      <c r="G132" s="110"/>
      <c r="H132" s="111" t="str">
        <f t="shared" si="11"/>
        <v/>
      </c>
      <c r="I132" s="235"/>
      <c r="J132" s="228">
        <f t="shared" si="12"/>
        <v>0</v>
      </c>
      <c r="K132" s="233"/>
      <c r="L132" s="230">
        <f t="shared" si="13"/>
        <v>0</v>
      </c>
      <c r="M132" s="237" t="str">
        <f t="shared" si="14"/>
        <v/>
      </c>
      <c r="N132" s="228">
        <f t="shared" si="15"/>
        <v>0</v>
      </c>
      <c r="O132" s="113" t="str">
        <f t="shared" si="16"/>
        <v/>
      </c>
      <c r="P132" s="239" t="str">
        <f t="shared" si="17"/>
        <v/>
      </c>
      <c r="Q132" s="108" t="str">
        <f t="shared" si="18"/>
        <v/>
      </c>
      <c r="R132" s="80" t="str">
        <f t="shared" si="19"/>
        <v/>
      </c>
    </row>
    <row r="133" spans="1:18" s="70" customFormat="1" ht="30" customHeight="1" x14ac:dyDescent="0.15">
      <c r="A133" s="22">
        <f t="shared" si="10"/>
        <v>125</v>
      </c>
      <c r="B133" s="225"/>
      <c r="C133" s="225"/>
      <c r="D133" s="177"/>
      <c r="E133" s="178"/>
      <c r="F133" s="233"/>
      <c r="G133" s="110"/>
      <c r="H133" s="111" t="str">
        <f t="shared" si="11"/>
        <v/>
      </c>
      <c r="I133" s="235"/>
      <c r="J133" s="228">
        <f t="shared" si="12"/>
        <v>0</v>
      </c>
      <c r="K133" s="233"/>
      <c r="L133" s="230">
        <f t="shared" si="13"/>
        <v>0</v>
      </c>
      <c r="M133" s="237" t="str">
        <f t="shared" si="14"/>
        <v/>
      </c>
      <c r="N133" s="228">
        <f t="shared" si="15"/>
        <v>0</v>
      </c>
      <c r="O133" s="113" t="str">
        <f t="shared" si="16"/>
        <v/>
      </c>
      <c r="P133" s="239" t="str">
        <f t="shared" si="17"/>
        <v/>
      </c>
      <c r="Q133" s="108" t="str">
        <f t="shared" si="18"/>
        <v/>
      </c>
      <c r="R133" s="80" t="str">
        <f t="shared" si="19"/>
        <v/>
      </c>
    </row>
    <row r="134" spans="1:18" s="70" customFormat="1" ht="30" customHeight="1" x14ac:dyDescent="0.15">
      <c r="A134" s="22">
        <f t="shared" si="10"/>
        <v>126</v>
      </c>
      <c r="B134" s="225"/>
      <c r="C134" s="225"/>
      <c r="D134" s="177"/>
      <c r="E134" s="178"/>
      <c r="F134" s="233"/>
      <c r="G134" s="110"/>
      <c r="H134" s="111" t="str">
        <f t="shared" si="11"/>
        <v/>
      </c>
      <c r="I134" s="235"/>
      <c r="J134" s="228">
        <f t="shared" si="12"/>
        <v>0</v>
      </c>
      <c r="K134" s="233"/>
      <c r="L134" s="230">
        <f t="shared" si="13"/>
        <v>0</v>
      </c>
      <c r="M134" s="237" t="str">
        <f t="shared" si="14"/>
        <v/>
      </c>
      <c r="N134" s="228">
        <f t="shared" si="15"/>
        <v>0</v>
      </c>
      <c r="O134" s="113" t="str">
        <f t="shared" si="16"/>
        <v/>
      </c>
      <c r="P134" s="239" t="str">
        <f t="shared" si="17"/>
        <v/>
      </c>
      <c r="Q134" s="108" t="str">
        <f t="shared" si="18"/>
        <v/>
      </c>
      <c r="R134" s="80" t="str">
        <f t="shared" si="19"/>
        <v/>
      </c>
    </row>
    <row r="135" spans="1:18" s="70" customFormat="1" ht="30" customHeight="1" x14ac:dyDescent="0.15">
      <c r="A135" s="22">
        <f t="shared" si="10"/>
        <v>127</v>
      </c>
      <c r="B135" s="225"/>
      <c r="C135" s="225"/>
      <c r="D135" s="177"/>
      <c r="E135" s="178"/>
      <c r="F135" s="233"/>
      <c r="G135" s="110"/>
      <c r="H135" s="111" t="str">
        <f t="shared" si="11"/>
        <v/>
      </c>
      <c r="I135" s="235"/>
      <c r="J135" s="228">
        <f t="shared" si="12"/>
        <v>0</v>
      </c>
      <c r="K135" s="233"/>
      <c r="L135" s="230">
        <f t="shared" si="13"/>
        <v>0</v>
      </c>
      <c r="M135" s="237" t="str">
        <f t="shared" si="14"/>
        <v/>
      </c>
      <c r="N135" s="228">
        <f t="shared" si="15"/>
        <v>0</v>
      </c>
      <c r="O135" s="113" t="str">
        <f t="shared" si="16"/>
        <v/>
      </c>
      <c r="P135" s="239" t="str">
        <f t="shared" si="17"/>
        <v/>
      </c>
      <c r="Q135" s="108" t="str">
        <f t="shared" si="18"/>
        <v/>
      </c>
      <c r="R135" s="80" t="str">
        <f t="shared" si="19"/>
        <v/>
      </c>
    </row>
    <row r="136" spans="1:18" s="70" customFormat="1" ht="30" customHeight="1" x14ac:dyDescent="0.15">
      <c r="A136" s="22">
        <f t="shared" si="10"/>
        <v>128</v>
      </c>
      <c r="B136" s="225"/>
      <c r="C136" s="225"/>
      <c r="D136" s="177"/>
      <c r="E136" s="178"/>
      <c r="F136" s="233"/>
      <c r="G136" s="110"/>
      <c r="H136" s="111" t="str">
        <f t="shared" si="11"/>
        <v/>
      </c>
      <c r="I136" s="235"/>
      <c r="J136" s="228">
        <f t="shared" si="12"/>
        <v>0</v>
      </c>
      <c r="K136" s="233"/>
      <c r="L136" s="230">
        <f t="shared" si="13"/>
        <v>0</v>
      </c>
      <c r="M136" s="237" t="str">
        <f t="shared" si="14"/>
        <v/>
      </c>
      <c r="N136" s="228">
        <f t="shared" si="15"/>
        <v>0</v>
      </c>
      <c r="O136" s="113" t="str">
        <f t="shared" si="16"/>
        <v/>
      </c>
      <c r="P136" s="239" t="str">
        <f t="shared" si="17"/>
        <v/>
      </c>
      <c r="Q136" s="108" t="str">
        <f t="shared" si="18"/>
        <v/>
      </c>
      <c r="R136" s="80" t="str">
        <f t="shared" si="19"/>
        <v/>
      </c>
    </row>
    <row r="137" spans="1:18" s="70" customFormat="1" ht="30" customHeight="1" x14ac:dyDescent="0.15">
      <c r="A137" s="22">
        <f t="shared" ref="A137:A149" si="20">ROW()-8</f>
        <v>129</v>
      </c>
      <c r="B137" s="225"/>
      <c r="C137" s="225"/>
      <c r="D137" s="177"/>
      <c r="E137" s="178"/>
      <c r="F137" s="233"/>
      <c r="G137" s="110"/>
      <c r="H137" s="111" t="str">
        <f t="shared" si="11"/>
        <v/>
      </c>
      <c r="I137" s="235"/>
      <c r="J137" s="228">
        <f t="shared" si="12"/>
        <v>0</v>
      </c>
      <c r="K137" s="233"/>
      <c r="L137" s="230">
        <f t="shared" si="13"/>
        <v>0</v>
      </c>
      <c r="M137" s="237" t="str">
        <f t="shared" si="14"/>
        <v/>
      </c>
      <c r="N137" s="228">
        <f t="shared" si="15"/>
        <v>0</v>
      </c>
      <c r="O137" s="113" t="str">
        <f t="shared" si="16"/>
        <v/>
      </c>
      <c r="P137" s="239" t="str">
        <f t="shared" si="17"/>
        <v/>
      </c>
      <c r="Q137" s="108" t="str">
        <f t="shared" si="18"/>
        <v/>
      </c>
      <c r="R137" s="80" t="str">
        <f t="shared" si="19"/>
        <v/>
      </c>
    </row>
    <row r="138" spans="1:18" s="70" customFormat="1" ht="30" customHeight="1" x14ac:dyDescent="0.15">
      <c r="A138" s="22">
        <f t="shared" si="20"/>
        <v>130</v>
      </c>
      <c r="B138" s="225"/>
      <c r="C138" s="225"/>
      <c r="D138" s="177"/>
      <c r="E138" s="178"/>
      <c r="F138" s="233"/>
      <c r="G138" s="110"/>
      <c r="H138" s="111" t="str">
        <f t="shared" ref="H138:H148" si="21">IF(ROUND(F138*G138,0)=0,"",ROUND(F138*G138,0))</f>
        <v/>
      </c>
      <c r="I138" s="235"/>
      <c r="J138" s="228">
        <f t="shared" ref="J138:J148" si="22">ROUND($G138*I138,0)</f>
        <v>0</v>
      </c>
      <c r="K138" s="233"/>
      <c r="L138" s="230">
        <f t="shared" ref="L138:L148" si="23">ROUND($G138*K138,0)</f>
        <v>0</v>
      </c>
      <c r="M138" s="237" t="str">
        <f t="shared" ref="M138:M149" si="24">IF(I138+K138=0,"",I138+K138)</f>
        <v/>
      </c>
      <c r="N138" s="228">
        <f t="shared" ref="N138:N149" si="25">J138+L138</f>
        <v>0</v>
      </c>
      <c r="O138" s="113" t="str">
        <f t="shared" ref="O138:O157" si="26">IFERROR(IF(OR(N138=0,H138=0),"",N138/H138),"")</f>
        <v/>
      </c>
      <c r="P138" s="239" t="str">
        <f t="shared" ref="P138:P148" si="27">IF(F138="","",IF(M138="",F138,F138-M138))</f>
        <v/>
      </c>
      <c r="Q138" s="108" t="str">
        <f t="shared" ref="Q138:Q148" si="28">IF(H138="","",IF(N138="",H138,H138-N138))</f>
        <v/>
      </c>
      <c r="R138" s="80" t="str">
        <f t="shared" ref="R138:R149" si="29">IF(D138=8,"※","")</f>
        <v/>
      </c>
    </row>
    <row r="139" spans="1:18" s="70" customFormat="1" ht="30" customHeight="1" x14ac:dyDescent="0.15">
      <c r="A139" s="22">
        <f t="shared" si="20"/>
        <v>131</v>
      </c>
      <c r="B139" s="225"/>
      <c r="C139" s="225"/>
      <c r="D139" s="177"/>
      <c r="E139" s="178"/>
      <c r="F139" s="233"/>
      <c r="G139" s="110"/>
      <c r="H139" s="111" t="str">
        <f t="shared" si="21"/>
        <v/>
      </c>
      <c r="I139" s="235"/>
      <c r="J139" s="228">
        <f t="shared" si="22"/>
        <v>0</v>
      </c>
      <c r="K139" s="233"/>
      <c r="L139" s="230">
        <f t="shared" si="23"/>
        <v>0</v>
      </c>
      <c r="M139" s="237" t="str">
        <f t="shared" si="24"/>
        <v/>
      </c>
      <c r="N139" s="228">
        <f t="shared" si="25"/>
        <v>0</v>
      </c>
      <c r="O139" s="113" t="str">
        <f t="shared" si="26"/>
        <v/>
      </c>
      <c r="P139" s="239" t="str">
        <f t="shared" si="27"/>
        <v/>
      </c>
      <c r="Q139" s="108" t="str">
        <f t="shared" si="28"/>
        <v/>
      </c>
      <c r="R139" s="80" t="str">
        <f t="shared" si="29"/>
        <v/>
      </c>
    </row>
    <row r="140" spans="1:18" s="70" customFormat="1" ht="30" customHeight="1" x14ac:dyDescent="0.15">
      <c r="A140" s="22">
        <f t="shared" si="20"/>
        <v>132</v>
      </c>
      <c r="B140" s="225"/>
      <c r="C140" s="225"/>
      <c r="D140" s="177"/>
      <c r="E140" s="178"/>
      <c r="F140" s="233"/>
      <c r="G140" s="110"/>
      <c r="H140" s="111" t="str">
        <f t="shared" si="21"/>
        <v/>
      </c>
      <c r="I140" s="235"/>
      <c r="J140" s="228">
        <f t="shared" si="22"/>
        <v>0</v>
      </c>
      <c r="K140" s="233"/>
      <c r="L140" s="230">
        <f t="shared" si="23"/>
        <v>0</v>
      </c>
      <c r="M140" s="237" t="str">
        <f t="shared" si="24"/>
        <v/>
      </c>
      <c r="N140" s="228">
        <f t="shared" si="25"/>
        <v>0</v>
      </c>
      <c r="O140" s="113" t="str">
        <f t="shared" si="26"/>
        <v/>
      </c>
      <c r="P140" s="239" t="str">
        <f t="shared" si="27"/>
        <v/>
      </c>
      <c r="Q140" s="108" t="str">
        <f t="shared" si="28"/>
        <v/>
      </c>
      <c r="R140" s="80" t="str">
        <f t="shared" si="29"/>
        <v/>
      </c>
    </row>
    <row r="141" spans="1:18" s="70" customFormat="1" ht="30" customHeight="1" x14ac:dyDescent="0.15">
      <c r="A141" s="22">
        <f t="shared" si="20"/>
        <v>133</v>
      </c>
      <c r="B141" s="225"/>
      <c r="C141" s="225"/>
      <c r="D141" s="177"/>
      <c r="E141" s="178"/>
      <c r="F141" s="233"/>
      <c r="G141" s="110"/>
      <c r="H141" s="111" t="str">
        <f t="shared" si="21"/>
        <v/>
      </c>
      <c r="I141" s="235"/>
      <c r="J141" s="228">
        <f t="shared" si="22"/>
        <v>0</v>
      </c>
      <c r="K141" s="233"/>
      <c r="L141" s="230">
        <f t="shared" si="23"/>
        <v>0</v>
      </c>
      <c r="M141" s="237" t="str">
        <f t="shared" si="24"/>
        <v/>
      </c>
      <c r="N141" s="228">
        <f t="shared" si="25"/>
        <v>0</v>
      </c>
      <c r="O141" s="113" t="str">
        <f t="shared" si="26"/>
        <v/>
      </c>
      <c r="P141" s="239" t="str">
        <f t="shared" si="27"/>
        <v/>
      </c>
      <c r="Q141" s="108" t="str">
        <f t="shared" si="28"/>
        <v/>
      </c>
      <c r="R141" s="80" t="str">
        <f t="shared" si="29"/>
        <v/>
      </c>
    </row>
    <row r="142" spans="1:18" s="70" customFormat="1" ht="30" customHeight="1" x14ac:dyDescent="0.15">
      <c r="A142" s="22">
        <f t="shared" si="20"/>
        <v>134</v>
      </c>
      <c r="B142" s="225"/>
      <c r="C142" s="225"/>
      <c r="D142" s="177"/>
      <c r="E142" s="178"/>
      <c r="F142" s="233"/>
      <c r="G142" s="110"/>
      <c r="H142" s="111" t="str">
        <f t="shared" si="21"/>
        <v/>
      </c>
      <c r="I142" s="235"/>
      <c r="J142" s="228">
        <f t="shared" si="22"/>
        <v>0</v>
      </c>
      <c r="K142" s="233"/>
      <c r="L142" s="230">
        <f t="shared" si="23"/>
        <v>0</v>
      </c>
      <c r="M142" s="237" t="str">
        <f t="shared" si="24"/>
        <v/>
      </c>
      <c r="N142" s="228">
        <f t="shared" si="25"/>
        <v>0</v>
      </c>
      <c r="O142" s="113" t="str">
        <f t="shared" si="26"/>
        <v/>
      </c>
      <c r="P142" s="239" t="str">
        <f t="shared" si="27"/>
        <v/>
      </c>
      <c r="Q142" s="108" t="str">
        <f t="shared" si="28"/>
        <v/>
      </c>
      <c r="R142" s="80" t="str">
        <f t="shared" si="29"/>
        <v/>
      </c>
    </row>
    <row r="143" spans="1:18" s="70" customFormat="1" ht="30" customHeight="1" x14ac:dyDescent="0.15">
      <c r="A143" s="22">
        <f t="shared" si="20"/>
        <v>135</v>
      </c>
      <c r="B143" s="225"/>
      <c r="C143" s="225"/>
      <c r="D143" s="177"/>
      <c r="E143" s="178"/>
      <c r="F143" s="233"/>
      <c r="G143" s="110"/>
      <c r="H143" s="111" t="str">
        <f t="shared" si="21"/>
        <v/>
      </c>
      <c r="I143" s="235"/>
      <c r="J143" s="228">
        <f t="shared" si="22"/>
        <v>0</v>
      </c>
      <c r="K143" s="233"/>
      <c r="L143" s="230">
        <f t="shared" si="23"/>
        <v>0</v>
      </c>
      <c r="M143" s="237" t="str">
        <f t="shared" si="24"/>
        <v/>
      </c>
      <c r="N143" s="228">
        <f t="shared" si="25"/>
        <v>0</v>
      </c>
      <c r="O143" s="113" t="str">
        <f t="shared" si="26"/>
        <v/>
      </c>
      <c r="P143" s="239" t="str">
        <f t="shared" si="27"/>
        <v/>
      </c>
      <c r="Q143" s="108" t="str">
        <f t="shared" si="28"/>
        <v/>
      </c>
      <c r="R143" s="80" t="str">
        <f t="shared" si="29"/>
        <v/>
      </c>
    </row>
    <row r="144" spans="1:18" s="70" customFormat="1" ht="30" customHeight="1" x14ac:dyDescent="0.15">
      <c r="A144" s="22">
        <f t="shared" si="20"/>
        <v>136</v>
      </c>
      <c r="B144" s="225"/>
      <c r="C144" s="225"/>
      <c r="D144" s="177"/>
      <c r="E144" s="178"/>
      <c r="F144" s="233"/>
      <c r="G144" s="110"/>
      <c r="H144" s="111" t="str">
        <f t="shared" si="21"/>
        <v/>
      </c>
      <c r="I144" s="235"/>
      <c r="J144" s="228">
        <f t="shared" si="22"/>
        <v>0</v>
      </c>
      <c r="K144" s="233"/>
      <c r="L144" s="230">
        <f t="shared" si="23"/>
        <v>0</v>
      </c>
      <c r="M144" s="237" t="str">
        <f t="shared" si="24"/>
        <v/>
      </c>
      <c r="N144" s="228">
        <f t="shared" si="25"/>
        <v>0</v>
      </c>
      <c r="O144" s="113" t="str">
        <f t="shared" si="26"/>
        <v/>
      </c>
      <c r="P144" s="239" t="str">
        <f t="shared" si="27"/>
        <v/>
      </c>
      <c r="Q144" s="108" t="str">
        <f t="shared" si="28"/>
        <v/>
      </c>
      <c r="R144" s="80" t="str">
        <f t="shared" si="29"/>
        <v/>
      </c>
    </row>
    <row r="145" spans="1:18" s="70" customFormat="1" ht="30" customHeight="1" x14ac:dyDescent="0.15">
      <c r="A145" s="22">
        <f t="shared" si="20"/>
        <v>137</v>
      </c>
      <c r="B145" s="225"/>
      <c r="C145" s="225"/>
      <c r="D145" s="177"/>
      <c r="E145" s="178"/>
      <c r="F145" s="233"/>
      <c r="G145" s="110"/>
      <c r="H145" s="111" t="str">
        <f t="shared" si="21"/>
        <v/>
      </c>
      <c r="I145" s="235"/>
      <c r="J145" s="228">
        <f t="shared" si="22"/>
        <v>0</v>
      </c>
      <c r="K145" s="233"/>
      <c r="L145" s="230">
        <f t="shared" si="23"/>
        <v>0</v>
      </c>
      <c r="M145" s="237" t="str">
        <f t="shared" si="24"/>
        <v/>
      </c>
      <c r="N145" s="228">
        <f t="shared" si="25"/>
        <v>0</v>
      </c>
      <c r="O145" s="113" t="str">
        <f t="shared" si="26"/>
        <v/>
      </c>
      <c r="P145" s="239" t="str">
        <f t="shared" si="27"/>
        <v/>
      </c>
      <c r="Q145" s="108" t="str">
        <f t="shared" si="28"/>
        <v/>
      </c>
      <c r="R145" s="80" t="str">
        <f t="shared" si="29"/>
        <v/>
      </c>
    </row>
    <row r="146" spans="1:18" s="70" customFormat="1" ht="30" customHeight="1" x14ac:dyDescent="0.15">
      <c r="A146" s="22">
        <f t="shared" si="20"/>
        <v>138</v>
      </c>
      <c r="B146" s="225"/>
      <c r="C146" s="225"/>
      <c r="D146" s="177"/>
      <c r="E146" s="178"/>
      <c r="F146" s="233"/>
      <c r="G146" s="110"/>
      <c r="H146" s="111" t="str">
        <f t="shared" si="21"/>
        <v/>
      </c>
      <c r="I146" s="235"/>
      <c r="J146" s="228">
        <f t="shared" si="22"/>
        <v>0</v>
      </c>
      <c r="K146" s="233"/>
      <c r="L146" s="230">
        <f t="shared" si="23"/>
        <v>0</v>
      </c>
      <c r="M146" s="237" t="str">
        <f t="shared" si="24"/>
        <v/>
      </c>
      <c r="N146" s="228">
        <f t="shared" si="25"/>
        <v>0</v>
      </c>
      <c r="O146" s="113" t="str">
        <f t="shared" si="26"/>
        <v/>
      </c>
      <c r="P146" s="239" t="str">
        <f t="shared" si="27"/>
        <v/>
      </c>
      <c r="Q146" s="108" t="str">
        <f t="shared" si="28"/>
        <v/>
      </c>
      <c r="R146" s="80" t="str">
        <f t="shared" si="29"/>
        <v/>
      </c>
    </row>
    <row r="147" spans="1:18" s="70" customFormat="1" ht="30" customHeight="1" x14ac:dyDescent="0.15">
      <c r="A147" s="22">
        <f t="shared" si="20"/>
        <v>139</v>
      </c>
      <c r="B147" s="225"/>
      <c r="C147" s="225"/>
      <c r="D147" s="177"/>
      <c r="E147" s="178"/>
      <c r="F147" s="233"/>
      <c r="G147" s="110"/>
      <c r="H147" s="111" t="str">
        <f t="shared" si="21"/>
        <v/>
      </c>
      <c r="I147" s="235"/>
      <c r="J147" s="228">
        <f t="shared" si="22"/>
        <v>0</v>
      </c>
      <c r="K147" s="233"/>
      <c r="L147" s="230">
        <f t="shared" si="23"/>
        <v>0</v>
      </c>
      <c r="M147" s="237" t="str">
        <f t="shared" si="24"/>
        <v/>
      </c>
      <c r="N147" s="228">
        <f t="shared" si="25"/>
        <v>0</v>
      </c>
      <c r="O147" s="113" t="str">
        <f t="shared" si="26"/>
        <v/>
      </c>
      <c r="P147" s="239" t="str">
        <f t="shared" si="27"/>
        <v/>
      </c>
      <c r="Q147" s="108" t="str">
        <f t="shared" si="28"/>
        <v/>
      </c>
      <c r="R147" s="80" t="str">
        <f t="shared" si="29"/>
        <v/>
      </c>
    </row>
    <row r="148" spans="1:18" s="70" customFormat="1" ht="30" customHeight="1" x14ac:dyDescent="0.15">
      <c r="A148" s="22">
        <f t="shared" si="20"/>
        <v>140</v>
      </c>
      <c r="B148" s="225"/>
      <c r="C148" s="225"/>
      <c r="D148" s="177"/>
      <c r="E148" s="178"/>
      <c r="F148" s="233"/>
      <c r="G148" s="110"/>
      <c r="H148" s="111" t="str">
        <f t="shared" si="21"/>
        <v/>
      </c>
      <c r="I148" s="235"/>
      <c r="J148" s="228">
        <f t="shared" si="22"/>
        <v>0</v>
      </c>
      <c r="K148" s="233"/>
      <c r="L148" s="230">
        <f t="shared" si="23"/>
        <v>0</v>
      </c>
      <c r="M148" s="237" t="str">
        <f t="shared" si="24"/>
        <v/>
      </c>
      <c r="N148" s="228">
        <f t="shared" si="25"/>
        <v>0</v>
      </c>
      <c r="O148" s="113" t="str">
        <f t="shared" si="26"/>
        <v/>
      </c>
      <c r="P148" s="239" t="str">
        <f t="shared" si="27"/>
        <v/>
      </c>
      <c r="Q148" s="108" t="str">
        <f t="shared" si="28"/>
        <v/>
      </c>
      <c r="R148" s="80" t="str">
        <f t="shared" si="29"/>
        <v/>
      </c>
    </row>
    <row r="149" spans="1:18" s="70" customFormat="1" ht="30" customHeight="1" x14ac:dyDescent="0.15">
      <c r="A149" s="23">
        <f t="shared" si="20"/>
        <v>141</v>
      </c>
      <c r="B149" s="226" t="s">
        <v>31</v>
      </c>
      <c r="C149" s="226"/>
      <c r="D149" s="179">
        <v>10</v>
      </c>
      <c r="E149" s="180" t="s">
        <v>30</v>
      </c>
      <c r="F149" s="218">
        <v>1</v>
      </c>
      <c r="G149" s="114"/>
      <c r="H149" s="115"/>
      <c r="I149" s="219"/>
      <c r="J149" s="114"/>
      <c r="K149" s="220"/>
      <c r="L149" s="116"/>
      <c r="M149" s="221" t="str">
        <f t="shared" si="24"/>
        <v/>
      </c>
      <c r="N149" s="231">
        <f t="shared" si="25"/>
        <v>0</v>
      </c>
      <c r="O149" s="118" t="str">
        <f t="shared" si="26"/>
        <v/>
      </c>
      <c r="P149" s="223" t="str">
        <f t="shared" ref="P149" si="30">IFERROR(IF(F149-M149=0,0,F149-M149),"")</f>
        <v/>
      </c>
      <c r="Q149" s="117">
        <f t="shared" ref="Q149" si="31">IFERROR(IF(H149-N149=0,0,H149-N149),"")</f>
        <v>0</v>
      </c>
      <c r="R149" s="80" t="str">
        <f t="shared" si="29"/>
        <v/>
      </c>
    </row>
    <row r="150" spans="1:18" s="70" customFormat="1" ht="30" customHeight="1" x14ac:dyDescent="0.15">
      <c r="A150" s="62"/>
      <c r="B150" s="181" t="s">
        <v>32</v>
      </c>
      <c r="C150" s="182"/>
      <c r="D150" s="183"/>
      <c r="E150" s="181"/>
      <c r="F150" s="119"/>
      <c r="G150" s="120"/>
      <c r="H150" s="121" t="str">
        <f>IF(SUM(H9:H149)=0,"",SUM(H9:H149))</f>
        <v/>
      </c>
      <c r="I150" s="122"/>
      <c r="J150" s="123" t="str">
        <f>IF(SUM(J9:J149)=0,"",SUM(J9:J149))</f>
        <v/>
      </c>
      <c r="K150" s="124"/>
      <c r="L150" s="125" t="str">
        <f>IF(SUM(L9:L149)=0,"",SUM(L9:L149))</f>
        <v/>
      </c>
      <c r="M150" s="126"/>
      <c r="N150" s="123" t="str">
        <f>IF(SUM(N9:N149)=0,"",SUM(N9:N149))</f>
        <v/>
      </c>
      <c r="O150" s="127" t="str">
        <f t="shared" si="26"/>
        <v/>
      </c>
      <c r="P150" s="128"/>
      <c r="Q150" s="123">
        <f>IF(SUM(Q9:Q149)=0,0,SUM(Q9:Q149))</f>
        <v>0</v>
      </c>
      <c r="R150" s="76"/>
    </row>
    <row r="151" spans="1:18" s="70" customFormat="1" ht="30" customHeight="1" x14ac:dyDescent="0.15">
      <c r="A151" s="63"/>
      <c r="B151" s="184"/>
      <c r="C151" s="185" t="s">
        <v>57</v>
      </c>
      <c r="D151" s="175">
        <v>10</v>
      </c>
      <c r="E151" s="176"/>
      <c r="F151" s="129"/>
      <c r="G151" s="104"/>
      <c r="H151" s="130"/>
      <c r="I151" s="131"/>
      <c r="J151" s="104"/>
      <c r="K151" s="132"/>
      <c r="L151" s="133"/>
      <c r="M151" s="134"/>
      <c r="N151" s="106" t="str">
        <f t="shared" ref="N151:N153" si="32">IFERROR(IF(J151+L151=0,"",J151+L151),"")</f>
        <v/>
      </c>
      <c r="O151" s="109" t="str">
        <f t="shared" si="26"/>
        <v/>
      </c>
      <c r="P151" s="135"/>
      <c r="Q151" s="106" t="str">
        <f t="shared" ref="Q151:Q153" si="33">IF(H151="","",IF(N151="",H151,H151-N151))</f>
        <v/>
      </c>
      <c r="R151" s="80"/>
    </row>
    <row r="152" spans="1:18" s="70" customFormat="1" ht="30" customHeight="1" x14ac:dyDescent="0.15">
      <c r="A152" s="65"/>
      <c r="B152" s="186"/>
      <c r="C152" s="187"/>
      <c r="D152" s="177">
        <v>8</v>
      </c>
      <c r="E152" s="178"/>
      <c r="F152" s="136"/>
      <c r="G152" s="110"/>
      <c r="H152" s="137"/>
      <c r="I152" s="138"/>
      <c r="J152" s="110"/>
      <c r="K152" s="139"/>
      <c r="L152" s="140"/>
      <c r="M152" s="141"/>
      <c r="N152" s="108" t="str">
        <f t="shared" si="32"/>
        <v/>
      </c>
      <c r="O152" s="113" t="str">
        <f t="shared" si="26"/>
        <v/>
      </c>
      <c r="P152" s="142"/>
      <c r="Q152" s="108" t="str">
        <f t="shared" si="33"/>
        <v/>
      </c>
      <c r="R152" s="80"/>
    </row>
    <row r="153" spans="1:18" s="70" customFormat="1" ht="30" customHeight="1" thickBot="1" x14ac:dyDescent="0.2">
      <c r="A153" s="66"/>
      <c r="B153" s="188"/>
      <c r="C153" s="189"/>
      <c r="D153" s="190">
        <v>0</v>
      </c>
      <c r="E153" s="191"/>
      <c r="F153" s="143"/>
      <c r="G153" s="144"/>
      <c r="H153" s="145"/>
      <c r="I153" s="146"/>
      <c r="J153" s="144"/>
      <c r="K153" s="147"/>
      <c r="L153" s="148"/>
      <c r="M153" s="149"/>
      <c r="N153" s="150" t="str">
        <f t="shared" si="32"/>
        <v/>
      </c>
      <c r="O153" s="151" t="str">
        <f t="shared" si="26"/>
        <v/>
      </c>
      <c r="P153" s="152"/>
      <c r="Q153" s="150" t="str">
        <f t="shared" si="33"/>
        <v/>
      </c>
      <c r="R153" s="80"/>
    </row>
    <row r="154" spans="1:18" s="70" customFormat="1" ht="30" customHeight="1" thickTop="1" x14ac:dyDescent="0.15">
      <c r="A154" s="64"/>
      <c r="B154" s="192"/>
      <c r="C154" s="193" t="s">
        <v>58</v>
      </c>
      <c r="D154" s="194"/>
      <c r="E154" s="195"/>
      <c r="F154" s="153"/>
      <c r="G154" s="154"/>
      <c r="H154" s="155">
        <f>SUM(H150:H153)</f>
        <v>0</v>
      </c>
      <c r="I154" s="156"/>
      <c r="J154" s="157">
        <f>SUM(J150:J153)</f>
        <v>0</v>
      </c>
      <c r="K154" s="158"/>
      <c r="L154" s="159">
        <f>SUM(L150:L153)</f>
        <v>0</v>
      </c>
      <c r="M154" s="160"/>
      <c r="N154" s="157">
        <f>SUM(N150:N153)</f>
        <v>0</v>
      </c>
      <c r="O154" s="161" t="str">
        <f t="shared" si="26"/>
        <v/>
      </c>
      <c r="P154" s="162"/>
      <c r="Q154" s="157">
        <f>SUM(Q150:Q153)</f>
        <v>0</v>
      </c>
      <c r="R154" s="80"/>
    </row>
    <row r="155" spans="1:18" s="70" customFormat="1" ht="30" customHeight="1" x14ac:dyDescent="0.15">
      <c r="A155" s="63"/>
      <c r="B155" s="184"/>
      <c r="C155" s="196" t="s">
        <v>45</v>
      </c>
      <c r="D155" s="175">
        <v>10</v>
      </c>
      <c r="E155" s="176"/>
      <c r="F155" s="68" t="str">
        <f>IF(AND($H$154=$H$155+$H$156+$H$157,$J$154=$J$155+$J$156+$J$157,$L$154=$L$155+$L$156+$L$157),"","合計額が合いません")</f>
        <v/>
      </c>
      <c r="G155" s="104"/>
      <c r="H155" s="105">
        <f>SUMIFS(H9:H153,$D9:$D153,$D$155)</f>
        <v>0</v>
      </c>
      <c r="I155" s="163"/>
      <c r="J155" s="106">
        <f>SUMIFS(J9:J153,$D9:$D153,$D$155)</f>
        <v>0</v>
      </c>
      <c r="K155" s="164"/>
      <c r="L155" s="107">
        <f>SUMIFS(L9:L153,$D9:$D153,$D$155)</f>
        <v>0</v>
      </c>
      <c r="M155" s="165"/>
      <c r="N155" s="105">
        <f>SUMIFS(N9:N153,$D9:$D153,$D$155)</f>
        <v>0</v>
      </c>
      <c r="O155" s="109" t="str">
        <f t="shared" si="26"/>
        <v/>
      </c>
      <c r="P155" s="135"/>
      <c r="Q155" s="106">
        <f>SUMIFS(Q9:Q153,$D9:$D153,$D$155)</f>
        <v>0</v>
      </c>
      <c r="R155" s="80"/>
    </row>
    <row r="156" spans="1:18" s="70" customFormat="1" ht="30" customHeight="1" x14ac:dyDescent="0.15">
      <c r="A156" s="65"/>
      <c r="B156" s="186"/>
      <c r="C156" s="197" t="s">
        <v>46</v>
      </c>
      <c r="D156" s="177">
        <v>8</v>
      </c>
      <c r="E156" s="178"/>
      <c r="F156" s="69" t="str">
        <f>IF(AND($H$154=$H$155+$H$156+$H$157,$J$154=$J$155+$J$156+$J$157,$L$154=$L$155+$L$156+$L$157),"","各行税率が記入されているか")</f>
        <v/>
      </c>
      <c r="G156" s="110"/>
      <c r="H156" s="111">
        <f>SUMIFS(H9:H153,$D9:$D153,$D$156)</f>
        <v>0</v>
      </c>
      <c r="I156" s="166"/>
      <c r="J156" s="108">
        <f>SUMIFS(J9:J153,$D9:$D153,$D$156)</f>
        <v>0</v>
      </c>
      <c r="K156" s="167"/>
      <c r="L156" s="112">
        <f>SUMIFS(L9:L153,$D9:$D153,$D$156)</f>
        <v>0</v>
      </c>
      <c r="M156" s="168"/>
      <c r="N156" s="111">
        <f>SUMIFS(N9:N153,$D9:$D153,$D$156)</f>
        <v>0</v>
      </c>
      <c r="O156" s="113" t="str">
        <f t="shared" si="26"/>
        <v/>
      </c>
      <c r="P156" s="142"/>
      <c r="Q156" s="108">
        <f>SUMIFS(Q9:Q153,$D9:$D153,$D$156)</f>
        <v>0</v>
      </c>
      <c r="R156" s="80"/>
    </row>
    <row r="157" spans="1:18" s="70" customFormat="1" ht="30" customHeight="1" x14ac:dyDescent="0.15">
      <c r="A157" s="67"/>
      <c r="B157" s="198"/>
      <c r="C157" s="199" t="s">
        <v>60</v>
      </c>
      <c r="D157" s="179">
        <v>0</v>
      </c>
      <c r="E157" s="180"/>
      <c r="F157" s="74" t="str">
        <f>IF(AND($H$154=$H$155+$H$156+$H$157,$J$154=$J$155+$J$156+$J$157,$L$154=$L$155+$L$156+$L$157),"","確認してください。")</f>
        <v/>
      </c>
      <c r="G157" s="114"/>
      <c r="H157" s="169">
        <f>SUMIFS(H9:H153,$D9:$D153,$D$157)</f>
        <v>0</v>
      </c>
      <c r="I157" s="170"/>
      <c r="J157" s="117">
        <f>SUMIFS(J9:J153,$D9:$D153,$D$157)</f>
        <v>0</v>
      </c>
      <c r="K157" s="171"/>
      <c r="L157" s="172">
        <f>SUMIFS(L9:L153,$D9:$D153,$D$157)</f>
        <v>0</v>
      </c>
      <c r="M157" s="173"/>
      <c r="N157" s="169">
        <f>SUMIFS(N9:N153,$D9:$D153,$D$157)</f>
        <v>0</v>
      </c>
      <c r="O157" s="117" t="str">
        <f t="shared" si="26"/>
        <v/>
      </c>
      <c r="P157" s="174"/>
      <c r="Q157" s="117">
        <f>SUMIFS(Q9:Q153,$D9:$D153,$D$157)</f>
        <v>0</v>
      </c>
      <c r="R157" s="80"/>
    </row>
    <row r="158" spans="1:18" x14ac:dyDescent="0.2">
      <c r="B158" s="26"/>
      <c r="C158" s="78"/>
      <c r="D158" s="27"/>
      <c r="E158" s="27"/>
      <c r="F158" s="26"/>
      <c r="G158" s="26"/>
      <c r="H158" s="26"/>
      <c r="I158" s="26"/>
      <c r="J158" s="26"/>
      <c r="K158" s="26"/>
      <c r="L158" s="26"/>
      <c r="M158" s="26"/>
      <c r="N158" s="26"/>
      <c r="O158" s="26"/>
      <c r="P158" s="26"/>
      <c r="Q158" s="77" t="s">
        <v>59</v>
      </c>
    </row>
  </sheetData>
  <mergeCells count="13">
    <mergeCell ref="R7:R8"/>
    <mergeCell ref="I7:J7"/>
    <mergeCell ref="K7:L7"/>
    <mergeCell ref="M7:O7"/>
    <mergeCell ref="P7:Q7"/>
    <mergeCell ref="F7:H7"/>
    <mergeCell ref="D7:D8"/>
    <mergeCell ref="M6:Q6"/>
    <mergeCell ref="A6:B6"/>
    <mergeCell ref="A7:A8"/>
    <mergeCell ref="B7:B8"/>
    <mergeCell ref="C7:C8"/>
    <mergeCell ref="E7:E8"/>
  </mergeCells>
  <phoneticPr fontId="2"/>
  <conditionalFormatting sqref="I151:I153">
    <cfRule type="expression" dxfId="15" priority="37">
      <formula>INDIRECT(ADDRESS(ROW(),COLUMN()))=TRUNC(INDIRECT(ADDRESS(ROW(),COLUMN())))</formula>
    </cfRule>
  </conditionalFormatting>
  <conditionalFormatting sqref="K151:K153">
    <cfRule type="expression" dxfId="14" priority="36">
      <formula>INDIRECT(ADDRESS(ROW(),COLUMN()))=TRUNC(INDIRECT(ADDRESS(ROW(),COLUMN())))</formula>
    </cfRule>
  </conditionalFormatting>
  <conditionalFormatting sqref="B9:E148">
    <cfRule type="containsBlanks" dxfId="13" priority="32">
      <formula>LEN(TRIM(B9))=0</formula>
    </cfRule>
  </conditionalFormatting>
  <conditionalFormatting sqref="F155:G157">
    <cfRule type="expression" dxfId="12" priority="27">
      <formula>LEN($F$155)&gt;0</formula>
    </cfRule>
  </conditionalFormatting>
  <conditionalFormatting sqref="H149 H151:H153">
    <cfRule type="expression" dxfId="11" priority="26">
      <formula>AND($H$150&lt;&gt;"",H149="")</formula>
    </cfRule>
  </conditionalFormatting>
  <conditionalFormatting sqref="F9:G148">
    <cfRule type="containsBlanks" dxfId="10" priority="25">
      <formula>LEN(TRIM(F9))=0</formula>
    </cfRule>
  </conditionalFormatting>
  <conditionalFormatting sqref="J151:J153 J149">
    <cfRule type="expression" dxfId="9" priority="24">
      <formula>AND($J$150&lt;&gt;"",J149="")</formula>
    </cfRule>
  </conditionalFormatting>
  <conditionalFormatting sqref="L151:L153 L149">
    <cfRule type="expression" dxfId="8" priority="23">
      <formula>AND($L$150&lt;&gt;"",L149="")</formula>
    </cfRule>
  </conditionalFormatting>
  <conditionalFormatting sqref="H155:H157 J155:J157 L155:L157">
    <cfRule type="expression" dxfId="7" priority="22">
      <formula>LEN($F$155)&gt;0</formula>
    </cfRule>
  </conditionalFormatting>
  <conditionalFormatting sqref="M6:Q6">
    <cfRule type="notContainsBlanks" dxfId="6" priority="17">
      <formula>LEN(TRIM(M6))&gt;0</formula>
    </cfRule>
  </conditionalFormatting>
  <conditionalFormatting sqref="I9:I148">
    <cfRule type="expression" dxfId="5" priority="5">
      <formula>AND(H9&lt;&gt;"",I9="")</formula>
    </cfRule>
  </conditionalFormatting>
  <conditionalFormatting sqref="K9:K148">
    <cfRule type="expression" dxfId="4" priority="12">
      <formula>AND(H9&lt;&gt;"",K9="")</formula>
    </cfRule>
  </conditionalFormatting>
  <conditionalFormatting sqref="P9:P148 Q9:Q149">
    <cfRule type="cellIs" dxfId="3" priority="11" operator="lessThan">
      <formula>0</formula>
    </cfRule>
  </conditionalFormatting>
  <conditionalFormatting sqref="M7:Q8">
    <cfRule type="expression" dxfId="2" priority="6">
      <formula>$Q$154&lt;0</formula>
    </cfRule>
  </conditionalFormatting>
  <conditionalFormatting sqref="A9:Q148">
    <cfRule type="expression" dxfId="1" priority="3">
      <formula>MOD(ROW(),25)=8</formula>
    </cfRule>
  </conditionalFormatting>
  <conditionalFormatting sqref="F9:F149 I9:I149 K9:K149 M9:M149 P9:P149 Q9">
    <cfRule type="expression" dxfId="0" priority="1">
      <formula>MOD(F9,1)=0</formula>
    </cfRule>
  </conditionalFormatting>
  <dataValidations count="2">
    <dataValidation type="custom" allowBlank="1" showInputMessage="1" showErrorMessage="1" sqref="I149 K149" xr:uid="{CE1E848F-91D5-480A-86C3-3A6E66F908E5}">
      <formula1>ROUND( INDIRECT(ADDRESS(ROW(),COLUMN())), 3 )=INDIRECT(ADDRESS(ROW(),COLUMN()))</formula1>
    </dataValidation>
    <dataValidation type="list" allowBlank="1" showInputMessage="1" showErrorMessage="1" sqref="D9:D157" xr:uid="{64514392-8928-4AD7-9703-566998E9244E}">
      <formula1>"10,8,0"</formula1>
    </dataValidation>
  </dataValidations>
  <pageMargins left="0.39370078740157483" right="0" top="0.74803149606299213" bottom="0.39370078740157483" header="0.35433070866141736" footer="0.19685039370078741"/>
  <pageSetup paperSize="9" scale="61" fitToHeight="0" orientation="landscape" blackAndWhite="1" r:id="rId1"/>
  <headerFooter alignWithMargins="0">
    <oddFooter>&amp;C&amp;P/&amp;N</oddFooter>
  </headerFooter>
  <rowBreaks count="4" manualBreakCount="4">
    <brk id="33" max="17" man="1"/>
    <brk id="58" max="17" man="1"/>
    <brk id="83" max="17" man="1"/>
    <brk id="10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請求書</vt:lpstr>
      <vt:lpstr>出来高調書</vt:lpstr>
      <vt:lpstr>出来高調書!Print_Area</vt:lpstr>
      <vt:lpstr>請求書!Print_Area</vt:lpstr>
      <vt:lpstr>出来高調書!Print_Titles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長田 陽介</dc:creator>
  <cp:lastModifiedBy>長田 陽介</cp:lastModifiedBy>
  <cp:lastPrinted>2023-07-03T00:51:31Z</cp:lastPrinted>
  <dcterms:created xsi:type="dcterms:W3CDTF">2022-12-14T08:40:06Z</dcterms:created>
  <dcterms:modified xsi:type="dcterms:W3CDTF">2023-09-01T03:28:51Z</dcterms:modified>
</cp:coreProperties>
</file>